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16392" windowHeight="5844" tabRatio="451" activeTab="1"/>
  </bookViews>
  <sheets>
    <sheet name="Budget de l'organisme" sheetId="1" r:id="rId1"/>
    <sheet name="Budget du projet" sheetId="2" r:id="rId2"/>
    <sheet name="Exemple de budget du projet" sheetId="3" r:id="rId3"/>
  </sheets>
  <calcPr calcId="145621" calcOnSave="0"/>
</workbook>
</file>

<file path=xl/calcChain.xml><?xml version="1.0" encoding="utf-8"?>
<calcChain xmlns="http://schemas.openxmlformats.org/spreadsheetml/2006/main">
  <c r="C30" i="1" l="1"/>
  <c r="D30" i="1"/>
  <c r="H30" i="1"/>
  <c r="I30" i="1"/>
  <c r="D46" i="1"/>
  <c r="D51" i="1"/>
  <c r="I51" i="1"/>
  <c r="I46" i="1"/>
  <c r="A53" i="1"/>
  <c r="I38" i="1"/>
  <c r="I7" i="1"/>
  <c r="H7" i="1"/>
  <c r="I38" i="2"/>
  <c r="H38" i="2"/>
  <c r="G38" i="2"/>
  <c r="F7" i="2"/>
  <c r="C28" i="1" l="1"/>
  <c r="I28" i="1"/>
  <c r="H28" i="1"/>
  <c r="F24" i="2" l="1"/>
  <c r="I45" i="3"/>
  <c r="L31" i="3"/>
  <c r="J31" i="3"/>
  <c r="I31" i="3"/>
  <c r="H31" i="3"/>
  <c r="H38" i="3"/>
  <c r="H45" i="3" s="1"/>
  <c r="F44" i="3"/>
  <c r="F43" i="3"/>
  <c r="F42" i="3"/>
  <c r="F41" i="3"/>
  <c r="F40" i="3"/>
  <c r="K40" i="3" s="1"/>
  <c r="F39" i="3"/>
  <c r="F38" i="3"/>
  <c r="F37" i="3"/>
  <c r="L25" i="3"/>
  <c r="L32" i="3" s="1"/>
  <c r="L34" i="3" s="1"/>
  <c r="J25" i="3"/>
  <c r="J32" i="3" s="1"/>
  <c r="J34" i="3" s="1"/>
  <c r="I25" i="3"/>
  <c r="I32" i="3" s="1"/>
  <c r="G38" i="3"/>
  <c r="G45" i="3" s="1"/>
  <c r="F45" i="3" s="1"/>
  <c r="K45" i="3" s="1"/>
  <c r="F44" i="2"/>
  <c r="K44" i="2" s="1"/>
  <c r="F22" i="3" l="1"/>
  <c r="F41" i="2"/>
  <c r="K41" i="2" s="1"/>
  <c r="F23" i="2"/>
  <c r="K23" i="2" s="1"/>
  <c r="F22" i="2"/>
  <c r="K22" i="2" s="1"/>
  <c r="I33" i="2"/>
  <c r="H33" i="2"/>
  <c r="G33" i="2"/>
  <c r="I28" i="2"/>
  <c r="H28" i="2"/>
  <c r="G28" i="2"/>
  <c r="F31" i="2"/>
  <c r="H34" i="2" l="1"/>
  <c r="G34" i="2"/>
  <c r="I34" i="2"/>
  <c r="K42" i="3" l="1"/>
  <c r="G17" i="3"/>
  <c r="G22" i="3"/>
  <c r="H18" i="3"/>
  <c r="G18" i="3"/>
  <c r="F30" i="2" l="1"/>
  <c r="K30" i="2" s="1"/>
  <c r="K44" i="3"/>
  <c r="K43" i="3"/>
  <c r="K41" i="3"/>
  <c r="K39" i="3"/>
  <c r="K37" i="3"/>
  <c r="K36" i="3"/>
  <c r="F30" i="3"/>
  <c r="K30" i="3" s="1"/>
  <c r="F29" i="3"/>
  <c r="K29" i="3" s="1"/>
  <c r="F28" i="3"/>
  <c r="F27" i="3"/>
  <c r="F31" i="3" s="1"/>
  <c r="K26" i="3"/>
  <c r="F24" i="3"/>
  <c r="K24" i="3" s="1"/>
  <c r="F23" i="3"/>
  <c r="K23" i="3" s="1"/>
  <c r="K22" i="3"/>
  <c r="K21" i="3"/>
  <c r="F20" i="3"/>
  <c r="K20" i="3" s="1"/>
  <c r="F19" i="3"/>
  <c r="K19" i="3" s="1"/>
  <c r="F18" i="3"/>
  <c r="K18" i="3" s="1"/>
  <c r="I33" i="3"/>
  <c r="I34" i="3" s="1"/>
  <c r="H17" i="3"/>
  <c r="F17" i="3"/>
  <c r="K16" i="3"/>
  <c r="K15" i="3"/>
  <c r="F14" i="3"/>
  <c r="K13" i="3"/>
  <c r="F12" i="3"/>
  <c r="K12" i="3" s="1"/>
  <c r="F11" i="3"/>
  <c r="K10" i="3"/>
  <c r="F9" i="3"/>
  <c r="K9" i="3" s="1"/>
  <c r="F8" i="3"/>
  <c r="K7" i="3"/>
  <c r="K6" i="3"/>
  <c r="I46" i="2"/>
  <c r="H46" i="2"/>
  <c r="G46" i="2"/>
  <c r="F45" i="2"/>
  <c r="K45" i="2" s="1"/>
  <c r="F43" i="2"/>
  <c r="K43" i="2" s="1"/>
  <c r="F42" i="2"/>
  <c r="K42" i="2" s="1"/>
  <c r="F40" i="2"/>
  <c r="K40" i="2" s="1"/>
  <c r="F39" i="2"/>
  <c r="K39" i="2" s="1"/>
  <c r="K38" i="2"/>
  <c r="I35" i="2"/>
  <c r="I36" i="2" s="1"/>
  <c r="H35" i="2"/>
  <c r="H36" i="2" s="1"/>
  <c r="F32" i="2"/>
  <c r="K32" i="2" s="1"/>
  <c r="K31" i="2"/>
  <c r="F27" i="2"/>
  <c r="K27" i="2" s="1"/>
  <c r="F26" i="2"/>
  <c r="K26" i="2" s="1"/>
  <c r="F25" i="2"/>
  <c r="K25" i="2" s="1"/>
  <c r="K24" i="2"/>
  <c r="F20" i="2"/>
  <c r="K20" i="2" s="1"/>
  <c r="F19" i="2"/>
  <c r="K19" i="2" s="1"/>
  <c r="F18" i="2"/>
  <c r="K18" i="2" s="1"/>
  <c r="F17" i="2"/>
  <c r="F15" i="2"/>
  <c r="K15" i="2" s="1"/>
  <c r="F14" i="2"/>
  <c r="K14" i="2" s="1"/>
  <c r="F12" i="2"/>
  <c r="K12" i="2" s="1"/>
  <c r="F11" i="2"/>
  <c r="K11" i="2" s="1"/>
  <c r="F9" i="2"/>
  <c r="K9" i="2" s="1"/>
  <c r="F8" i="2"/>
  <c r="K8" i="2" s="1"/>
  <c r="I21" i="1"/>
  <c r="H21" i="1"/>
  <c r="I15" i="1"/>
  <c r="H15" i="1"/>
  <c r="H22" i="1" s="1"/>
  <c r="D28" i="1"/>
  <c r="F7" i="1"/>
  <c r="F25" i="3" l="1"/>
  <c r="F32" i="3" s="1"/>
  <c r="I47" i="3"/>
  <c r="K17" i="3"/>
  <c r="K8" i="3"/>
  <c r="E42" i="3"/>
  <c r="E40" i="3"/>
  <c r="K7" i="2"/>
  <c r="F28" i="2"/>
  <c r="K33" i="2"/>
  <c r="F33" i="2"/>
  <c r="G14" i="3"/>
  <c r="G25" i="3" s="1"/>
  <c r="G27" i="3"/>
  <c r="G28" i="3"/>
  <c r="K28" i="3" s="1"/>
  <c r="H11" i="3"/>
  <c r="H25" i="3" s="1"/>
  <c r="H32" i="3" s="1"/>
  <c r="E39" i="3"/>
  <c r="E44" i="3"/>
  <c r="E43" i="3"/>
  <c r="E41" i="3"/>
  <c r="E38" i="3"/>
  <c r="K38" i="3"/>
  <c r="E37" i="3"/>
  <c r="F46" i="2"/>
  <c r="E44" i="2" s="1"/>
  <c r="G35" i="2"/>
  <c r="G36" i="2" s="1"/>
  <c r="K17" i="2"/>
  <c r="I22" i="1"/>
  <c r="G31" i="3" l="1"/>
  <c r="G32" i="3" s="1"/>
  <c r="F34" i="2"/>
  <c r="E31" i="3"/>
  <c r="K11" i="3"/>
  <c r="H33" i="3"/>
  <c r="E39" i="2"/>
  <c r="E42" i="2"/>
  <c r="E45" i="2"/>
  <c r="E41" i="2"/>
  <c r="E43" i="2"/>
  <c r="E40" i="2"/>
  <c r="K46" i="2"/>
  <c r="K28" i="2"/>
  <c r="K34" i="2" s="1"/>
  <c r="K14" i="3"/>
  <c r="K27" i="3"/>
  <c r="K31" i="3" s="1"/>
  <c r="G33" i="3" l="1"/>
  <c r="H47" i="3"/>
  <c r="H34" i="3"/>
  <c r="K25" i="3"/>
  <c r="K32" i="3" s="1"/>
  <c r="E25" i="3"/>
  <c r="F33" i="3"/>
  <c r="F35" i="2"/>
  <c r="K35" i="2" s="1"/>
  <c r="E33" i="2"/>
  <c r="E28" i="2"/>
  <c r="G34" i="3" l="1"/>
  <c r="G47" i="3" s="1"/>
  <c r="K33" i="3"/>
  <c r="K34" i="3" s="1"/>
  <c r="F34" i="3"/>
  <c r="F36" i="2"/>
  <c r="F47" i="3" l="1"/>
  <c r="K36" i="2"/>
  <c r="E36" i="2"/>
</calcChain>
</file>

<file path=xl/comments1.xml><?xml version="1.0" encoding="utf-8"?>
<comments xmlns="http://schemas.openxmlformats.org/spreadsheetml/2006/main">
  <authors>
    <author>mspitz</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dans cette colonne l'unité applicable par type de dépense.
Par exemple :
- pour des déplacements : indiquer "par voyage" ou "par mois", en fonction de vos besoins ou souhaits 
- pour les salariés affectés au projet : par mois
- pour les consultants : "par jour" ou "forfait"
- pour des investissements : par appareil
etc…
</t>
        </r>
      </text>
    </comment>
    <comment ref="D5" authorId="0">
      <text>
        <r>
          <rPr>
            <sz val="8"/>
            <color indexed="81"/>
            <rFont val="Tahoma"/>
            <family val="2"/>
          </rPr>
          <t>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Pour les types d'unités au forfait, mettre 1 dans cette colonne</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3 années (colonnes G+H+I) doit être égale au montant total du coût du projet (colonne F)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5" authorId="0">
      <text>
        <r>
          <rPr>
            <sz val="8"/>
            <color indexed="81"/>
            <rFont val="Tahoma"/>
            <family val="2"/>
          </rPr>
          <t xml:space="preserve">L'organisme a la possibilité d'indiquer les coûts indirects du projet qui ne peuvent pas être isolés : part du loyer, des assurances, de l'énergie, de la direction, de la comptabilité, etc…
Le montant peut être 
- soit estimé, et le montant est à mettre dans la colonne F, 
- soit un pourcentage du coût du projet peut être appliqué et indiqué dans la colonne E (par ex. 10 %)
</t>
        </r>
      </text>
    </comment>
    <comment ref="E35" authorId="0">
      <text>
        <r>
          <rPr>
            <sz val="8"/>
            <color indexed="81"/>
            <rFont val="Tahoma"/>
            <family val="2"/>
          </rPr>
          <t>Indiquez ici le % de frais retenus (généralement entre 5 et 15 %, selon le type d'organisation)</t>
        </r>
        <r>
          <rPr>
            <sz val="8"/>
            <color indexed="81"/>
            <rFont val="Tahoma"/>
          </rPr>
          <t xml:space="preserve">
</t>
        </r>
      </text>
    </comment>
    <comment ref="E38" authorId="0">
      <text>
        <r>
          <rPr>
            <sz val="8"/>
            <color indexed="81"/>
            <rFont val="Tahoma"/>
            <family val="2"/>
          </rPr>
          <t>Calcul automatique</t>
        </r>
      </text>
    </comment>
  </commentList>
</comments>
</file>

<file path=xl/comments2.xml><?xml version="1.0" encoding="utf-8"?>
<comments xmlns="http://schemas.openxmlformats.org/spreadsheetml/2006/main">
  <authors>
    <author>mspitz</author>
    <author>SPITZ Martin</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l'unité applicable par type de dépense
Par exemple :
pour des déplacements &gt; par voyage
pour des salariés affectés au projet : par mois
pour des consultants : par jour
pour des investissement : par appareil
etc…
</t>
        </r>
      </text>
    </comment>
    <comment ref="D5" authorId="0">
      <text>
        <r>
          <rPr>
            <sz val="8"/>
            <color indexed="81"/>
            <rFont val="Tahoma"/>
            <family val="2"/>
          </rPr>
          <t xml:space="preserve">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années doit être égale au montant total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3" authorId="0">
      <text>
        <r>
          <rPr>
            <sz val="8"/>
            <color indexed="81"/>
            <rFont val="Tahoma"/>
            <family val="2"/>
          </rPr>
          <t>Il s'agit des coûts indirects du projet, qui ne peuvent pas être isolés : part du loyer, des assurances, de l'énergie, de la direction, de la comptabilité, etc…
Le montant peut être estimé ou un pourcentage du coût du projet peut être appliqué.</t>
        </r>
      </text>
    </comment>
    <comment ref="E36" authorId="0">
      <text>
        <r>
          <rPr>
            <sz val="8"/>
            <color indexed="81"/>
            <rFont val="Tahoma"/>
            <family val="2"/>
          </rPr>
          <t>Calcul automatique</t>
        </r>
      </text>
    </comment>
    <comment ref="F36" authorId="1">
      <text>
        <r>
          <rPr>
            <b/>
            <sz val="9"/>
            <color indexed="81"/>
            <rFont val="Tahoma"/>
            <family val="2"/>
          </rPr>
          <t xml:space="preserve">Somme automatique :
</t>
        </r>
        <r>
          <rPr>
            <sz val="9"/>
            <color indexed="81"/>
            <rFont val="Tahoma"/>
            <family val="2"/>
          </rPr>
          <t xml:space="preserve">remplir les montants attendus par année (colonnes G-H-I)
</t>
        </r>
      </text>
    </comment>
  </commentList>
</comments>
</file>

<file path=xl/sharedStrings.xml><?xml version="1.0" encoding="utf-8"?>
<sst xmlns="http://schemas.openxmlformats.org/spreadsheetml/2006/main" count="194" uniqueCount="142">
  <si>
    <t>Classe de compte</t>
  </si>
  <si>
    <t>CHARGES / Dépenses</t>
  </si>
  <si>
    <t>(en euros)</t>
  </si>
  <si>
    <t>PRODUITS / Recettes</t>
  </si>
  <si>
    <t>Achats, services extérieurs</t>
  </si>
  <si>
    <t>Ventes produits et services</t>
  </si>
  <si>
    <t>Services extérieurs</t>
  </si>
  <si>
    <t xml:space="preserve">- </t>
  </si>
  <si>
    <t>Autres services extérieurs</t>
  </si>
  <si>
    <t>Sous-total subventions acquises :</t>
  </si>
  <si>
    <t>Impôts, taxes et versements assimilés</t>
  </si>
  <si>
    <t>Détail*** des subventions de fonctionnement demandées :</t>
  </si>
  <si>
    <t>Charges de personnel</t>
  </si>
  <si>
    <t>Sous-total subventions demandées</t>
  </si>
  <si>
    <t>Autres charges de gestion courante</t>
  </si>
  <si>
    <t>Charges financières</t>
  </si>
  <si>
    <t>Cotisations, dons</t>
  </si>
  <si>
    <t>Charges exceptionnelles</t>
  </si>
  <si>
    <t>Autres produits divers</t>
  </si>
  <si>
    <t>Dotations aux amortissements et aux provisions et fonds dédiés (engagements à réaliser)</t>
  </si>
  <si>
    <t>Produits financiers</t>
  </si>
  <si>
    <t>Participation des salariés, impôts sur les bénéficies et assimilés</t>
  </si>
  <si>
    <t>Produits exceptionnels</t>
  </si>
  <si>
    <t>Reprise sur amortissements et provisions et/ou fonds dédiés</t>
  </si>
  <si>
    <t>Total charges</t>
  </si>
  <si>
    <t>Total produits</t>
  </si>
  <si>
    <r>
      <t xml:space="preserve">Résultat </t>
    </r>
    <r>
      <rPr>
        <i/>
        <sz val="10"/>
        <color theme="1"/>
        <rFont val="Calibri"/>
        <family val="2"/>
      </rPr>
      <t>(excédent)</t>
    </r>
  </si>
  <si>
    <r>
      <t xml:space="preserve">Résultat </t>
    </r>
    <r>
      <rPr>
        <i/>
        <sz val="10"/>
        <color theme="1"/>
        <rFont val="Calibri"/>
        <family val="2"/>
      </rPr>
      <t>(déficit)</t>
    </r>
  </si>
  <si>
    <t>TOTAL</t>
  </si>
  <si>
    <t>Nom de la personne responsable du budget :</t>
  </si>
  <si>
    <t>Nom de l'organisme demandeur :</t>
  </si>
  <si>
    <t>Titre du projet :</t>
  </si>
  <si>
    <t>Date :</t>
  </si>
  <si>
    <t>** * détail par financeur et par dispositif de financement (préciser l’organisme financeur et le type de ligne de financement)</t>
  </si>
  <si>
    <t>-</t>
  </si>
  <si>
    <t>Sous-total subventions</t>
  </si>
  <si>
    <t>Compte</t>
  </si>
  <si>
    <t>ACTIF (en euros)</t>
  </si>
  <si>
    <t>PASSIF (en euros)</t>
  </si>
  <si>
    <t>Immobilisations incorporelles</t>
  </si>
  <si>
    <t>Immobilisations corporelles (nettes des amortissements)</t>
  </si>
  <si>
    <t>Report à nouveau</t>
  </si>
  <si>
    <t>Immobilisations financières</t>
  </si>
  <si>
    <t>Résultat de l’exercice (excédent ou déficit)</t>
  </si>
  <si>
    <t>Subventions d’investissement</t>
  </si>
  <si>
    <t>Provisions pour risques et charges</t>
  </si>
  <si>
    <t>Emprunts (dettes moyen et long terme)</t>
  </si>
  <si>
    <t>Fonds dédiés</t>
  </si>
  <si>
    <t>Total actif immobilisé</t>
  </si>
  <si>
    <t>Total ressources permanentes</t>
  </si>
  <si>
    <t>Stocks et en cours</t>
  </si>
  <si>
    <t>Dettes d’exploitation et hors exploitation (court terme)</t>
  </si>
  <si>
    <t>Disponibilités</t>
  </si>
  <si>
    <t>Dettes financières court terme</t>
  </si>
  <si>
    <t>Charges constatées d’avance</t>
  </si>
  <si>
    <t>Produits constatés d’avance</t>
  </si>
  <si>
    <t>TOTAL ACTIF</t>
  </si>
  <si>
    <t>TOTAL PASSIF</t>
  </si>
  <si>
    <t>Fonds associatifs (capitaux propres)</t>
  </si>
  <si>
    <t xml:space="preserve">Détail des subventions de fonctionnement acquises : </t>
  </si>
  <si>
    <t>Classe compta.</t>
  </si>
  <si>
    <t>Type d’unité</t>
  </si>
  <si>
    <t>Nombre unités</t>
  </si>
  <si>
    <t>Coût unitaire</t>
  </si>
  <si>
    <t>TOTAL des dépenses du projet</t>
  </si>
  <si>
    <t>Plan de financement</t>
  </si>
  <si>
    <t>Acquis</t>
  </si>
  <si>
    <t>Demandé</t>
  </si>
  <si>
    <r>
      <t xml:space="preserve">% </t>
    </r>
    <r>
      <rPr>
        <sz val="10"/>
        <color theme="1"/>
        <rFont val="Calibri"/>
        <family val="2"/>
      </rPr>
      <t>du total</t>
    </r>
  </si>
  <si>
    <t>Montant</t>
  </si>
  <si>
    <t>Subvention demandée à la Fondation de France</t>
  </si>
  <si>
    <t>X</t>
  </si>
  <si>
    <t>TOTAL des ressources pour le projet</t>
  </si>
  <si>
    <t>!! Détailler les postes de dépenses et le plan de financement du projet : ne pas hésiter à insérer des lignes !!</t>
  </si>
  <si>
    <t xml:space="preserve">Merci de vérifier les formules et les totaux si vous avez modifié le tableau </t>
  </si>
  <si>
    <t>Budget du projet</t>
  </si>
  <si>
    <r>
      <t>Coût total</t>
    </r>
    <r>
      <rPr>
        <b/>
        <sz val="10"/>
        <color theme="1"/>
        <rFont val="Calibri"/>
        <family val="2"/>
      </rPr>
      <t xml:space="preserve"> (Toutes années)</t>
    </r>
  </si>
  <si>
    <t>Contrôle</t>
  </si>
  <si>
    <t>Dépenses pour le projet</t>
  </si>
  <si>
    <t>chef de projet</t>
  </si>
  <si>
    <t>mois</t>
  </si>
  <si>
    <t>ordinateurs portables</t>
  </si>
  <si>
    <t>Sous-total coûts directs du projet</t>
  </si>
  <si>
    <t>Merci de sélectionner la partie du tableau à copier-coller dans le dossier de demande de subvention (colonne B à F pour un projet annuel, ou B à H pour un projet sur deux ans…)</t>
  </si>
  <si>
    <r>
      <t xml:space="preserve">Frais administratifs </t>
    </r>
    <r>
      <rPr>
        <i/>
        <sz val="10"/>
        <color theme="1"/>
        <rFont val="Calibri"/>
        <family val="2"/>
      </rPr>
      <t>(somme forfaitaire  intégrant une quote-part des frais de gestion de l’organisme affectée à ce projet)</t>
    </r>
  </si>
  <si>
    <t>Ne pas hésiter à écraser les intitulés de la colonne B et les remplacer par les intitulés correspondants au projet.</t>
  </si>
  <si>
    <t>Impression de guides</t>
  </si>
  <si>
    <t>par guide</t>
  </si>
  <si>
    <t>2 formateurs (3 mois chacun)</t>
  </si>
  <si>
    <t>Fournitures pour la formation</t>
  </si>
  <si>
    <t>forfait</t>
  </si>
  <si>
    <t>jours</t>
  </si>
  <si>
    <t>vidéoprojecteur</t>
  </si>
  <si>
    <r>
      <t xml:space="preserve">Achats </t>
    </r>
    <r>
      <rPr>
        <i/>
        <sz val="8"/>
        <color theme="4" tint="-0.499984740745262"/>
        <rFont val="Calibri"/>
        <family val="2"/>
      </rPr>
      <t>(matières et fournitures)</t>
    </r>
  </si>
  <si>
    <r>
      <t>Services extérieurs </t>
    </r>
    <r>
      <rPr>
        <i/>
        <sz val="8"/>
        <color theme="4" tint="-0.499984740745262"/>
        <rFont val="Calibri"/>
        <family val="2"/>
      </rPr>
      <t>(locations, assurances, documentations…)</t>
    </r>
  </si>
  <si>
    <r>
      <t xml:space="preserve">Autres services extérieurs </t>
    </r>
    <r>
      <rPr>
        <i/>
        <sz val="8"/>
        <color theme="4" tint="-0.499984740745262"/>
        <rFont val="Calibri"/>
        <family val="2"/>
      </rPr>
      <t>(honoraires, missions et réceptions…)</t>
    </r>
  </si>
  <si>
    <r>
      <t xml:space="preserve">Ressources humaines dédiées au projet </t>
    </r>
    <r>
      <rPr>
        <i/>
        <sz val="9"/>
        <color theme="4" tint="-0.499984740745262"/>
        <rFont val="Calibri"/>
        <family val="2"/>
      </rPr>
      <t>(salaires et charges, à détailler par fonction)</t>
    </r>
  </si>
  <si>
    <r>
      <t xml:space="preserve">Autres coûts </t>
    </r>
    <r>
      <rPr>
        <i/>
        <sz val="9"/>
        <color theme="4" tint="-0.499984740745262"/>
        <rFont val="Calibri"/>
        <family val="2"/>
      </rPr>
      <t>(à préciser)</t>
    </r>
  </si>
  <si>
    <r>
      <t xml:space="preserve">Equipements nécessaires </t>
    </r>
    <r>
      <rPr>
        <i/>
        <sz val="9"/>
        <color theme="4" tint="-0.499984740745262"/>
        <rFont val="Calibri"/>
        <family val="2"/>
      </rPr>
      <t>(investissements à lister)</t>
    </r>
  </si>
  <si>
    <t>x</t>
  </si>
  <si>
    <r>
      <t xml:space="preserve">Autres </t>
    </r>
    <r>
      <rPr>
        <i/>
        <sz val="8"/>
        <color theme="1"/>
        <rFont val="Calibri"/>
        <family val="2"/>
      </rPr>
      <t xml:space="preserve">: </t>
    </r>
    <r>
      <rPr>
        <sz val="10"/>
        <color theme="1"/>
        <rFont val="Calibri"/>
        <family val="2"/>
      </rPr>
      <t>Remboursement CNASEA</t>
    </r>
  </si>
  <si>
    <t xml:space="preserve">Minist. Aff. sociales : Fonds d'insertion </t>
  </si>
  <si>
    <t>ADEME : plan bois-énergie</t>
  </si>
  <si>
    <t>Frais spécificque de co-construction (C+)</t>
  </si>
  <si>
    <t>Consultant</t>
  </si>
  <si>
    <t>Classe 6</t>
  </si>
  <si>
    <t>Sous-total DEPENSES DE FONCTIONNEMENT</t>
  </si>
  <si>
    <r>
      <t xml:space="preserve">Autres services extérieurs </t>
    </r>
    <r>
      <rPr>
        <i/>
        <sz val="8"/>
        <color theme="1"/>
        <rFont val="Calibri"/>
        <family val="2"/>
      </rPr>
      <t>(à détailler : honoraires, déplacements, missions et réceptions…)</t>
    </r>
  </si>
  <si>
    <r>
      <t>Services extérieurs </t>
    </r>
    <r>
      <rPr>
        <i/>
        <sz val="8"/>
        <color theme="1"/>
        <rFont val="Calibri"/>
        <family val="2"/>
      </rPr>
      <t>(à détailler : locations, assurances, documentations, études, colloques…)</t>
    </r>
  </si>
  <si>
    <r>
      <t xml:space="preserve">Achats </t>
    </r>
    <r>
      <rPr>
        <i/>
        <sz val="8"/>
        <color theme="1"/>
        <rFont val="Calibri"/>
        <family val="2"/>
      </rPr>
      <t>(à détailler : matières et fournitures)</t>
    </r>
  </si>
  <si>
    <t>Classe 2</t>
  </si>
  <si>
    <t>Sous-total DEPENSES D'INVESTISSEMENT</t>
  </si>
  <si>
    <t>Sous-total COUTS DIRECTS DU PROJET</t>
  </si>
  <si>
    <r>
      <t xml:space="preserve">Autre subvention </t>
    </r>
    <r>
      <rPr>
        <i/>
        <sz val="8"/>
        <color theme="1"/>
        <rFont val="Calibri"/>
        <family val="2"/>
      </rPr>
      <t>(préciser le bailleur et le dispositif, et cocher acquis ou demandé)</t>
    </r>
  </si>
  <si>
    <t>Charges diverses</t>
  </si>
  <si>
    <t>Amortissements et provisions</t>
  </si>
  <si>
    <r>
      <t xml:space="preserve">Autres produits </t>
    </r>
    <r>
      <rPr>
        <i/>
        <sz val="8"/>
        <color theme="1"/>
        <rFont val="Calibri"/>
        <family val="2"/>
      </rPr>
      <t>(à préciser)</t>
    </r>
  </si>
  <si>
    <r>
      <rPr>
        <sz val="10"/>
        <color theme="1"/>
        <rFont val="Calibri"/>
        <family val="2"/>
      </rPr>
      <t xml:space="preserve">Ventes </t>
    </r>
    <r>
      <rPr>
        <i/>
        <sz val="8"/>
        <color theme="1"/>
        <rFont val="Calibri"/>
        <family val="2"/>
      </rPr>
      <t>de biens ou services, participation des usagers (à préciser)</t>
    </r>
  </si>
  <si>
    <r>
      <t xml:space="preserve">Frais administratifs </t>
    </r>
    <r>
      <rPr>
        <i/>
        <sz val="8"/>
        <color theme="1"/>
        <rFont val="Calibri"/>
        <family val="2"/>
      </rPr>
      <t>(somme forfaitaire  intégrant une quote-part des frais de gestion de l’organisme affectée à ce projet)</t>
    </r>
  </si>
  <si>
    <t>Merci de supprimer les lignes vides avant de copier-coller dans le dossier de demande de subvention sous format word pour faciliter la lecture</t>
  </si>
  <si>
    <t>Voir les commentaires des cellules (avec le coin rouge en haut à droite)</t>
  </si>
  <si>
    <r>
      <t xml:space="preserve">Ressources humaines dédiées au projet </t>
    </r>
    <r>
      <rPr>
        <i/>
        <sz val="8"/>
        <color theme="1"/>
        <rFont val="Calibri"/>
        <family val="2"/>
      </rPr>
      <t>(salaires et charges, à détailler par fonction)</t>
    </r>
  </si>
  <si>
    <r>
      <t>Autres coûts</t>
    </r>
    <r>
      <rPr>
        <sz val="8"/>
        <color theme="1"/>
        <rFont val="Calibri"/>
        <family val="2"/>
      </rPr>
      <t xml:space="preserve"> </t>
    </r>
    <r>
      <rPr>
        <i/>
        <sz val="8"/>
        <color theme="1"/>
        <rFont val="Calibri"/>
        <family val="2"/>
      </rPr>
      <t>(à détailler et préciser)</t>
    </r>
  </si>
  <si>
    <r>
      <t xml:space="preserve">Equipements nécessaires </t>
    </r>
    <r>
      <rPr>
        <i/>
        <sz val="8"/>
        <color theme="1"/>
        <rFont val="Calibri"/>
        <family val="2"/>
      </rPr>
      <t>(liste détaillée des investissements à réaliser)</t>
    </r>
  </si>
  <si>
    <r>
      <t xml:space="preserve">Autofinancement </t>
    </r>
    <r>
      <rPr>
        <i/>
        <sz val="8"/>
        <color theme="1"/>
        <rFont val="Calibri"/>
        <family val="2"/>
      </rPr>
      <t>(fonds propres associatifs)</t>
    </r>
  </si>
  <si>
    <r>
      <t xml:space="preserve">Aides à l'emploi </t>
    </r>
    <r>
      <rPr>
        <i/>
        <sz val="8"/>
        <color theme="1"/>
        <rFont val="Calibri"/>
        <family val="2"/>
      </rPr>
      <t>(CNASEA, … : à préciser)</t>
    </r>
  </si>
  <si>
    <r>
      <rPr>
        <sz val="10"/>
        <color theme="1"/>
        <rFont val="Calibri"/>
        <family val="2"/>
      </rPr>
      <t xml:space="preserve">Autofinancement </t>
    </r>
    <r>
      <rPr>
        <i/>
        <sz val="8"/>
        <color theme="1"/>
        <rFont val="Calibri"/>
        <family val="2"/>
      </rPr>
      <t>:</t>
    </r>
    <r>
      <rPr>
        <i/>
        <sz val="10"/>
        <color theme="1"/>
        <rFont val="Calibri"/>
        <family val="2"/>
      </rPr>
      <t xml:space="preserve"> </t>
    </r>
    <r>
      <rPr>
        <sz val="10"/>
        <color theme="1"/>
        <rFont val="Calibri"/>
        <family val="2"/>
      </rPr>
      <t>participation des usagers (80 € x 200 participants)</t>
    </r>
  </si>
  <si>
    <r>
      <t xml:space="preserve">Autofinancement </t>
    </r>
    <r>
      <rPr>
        <i/>
        <sz val="8"/>
        <color theme="1"/>
        <rFont val="Calibri"/>
        <family val="2"/>
      </rPr>
      <t>:</t>
    </r>
    <r>
      <rPr>
        <i/>
        <sz val="10"/>
        <color theme="1"/>
        <rFont val="Calibri"/>
        <family val="2"/>
      </rPr>
      <t xml:space="preserve"> </t>
    </r>
    <r>
      <rPr>
        <sz val="10"/>
        <color theme="1"/>
        <rFont val="Calibri"/>
        <family val="2"/>
      </rPr>
      <t>fonds propres de l'association</t>
    </r>
  </si>
  <si>
    <t>Résultat</t>
  </si>
  <si>
    <t>Formation des ZZ</t>
  </si>
  <si>
    <t>Association XX</t>
  </si>
  <si>
    <t>Ressources (toutes années)</t>
  </si>
  <si>
    <t>Coût du projet (toutes années)</t>
  </si>
  <si>
    <r>
      <t xml:space="preserve">% </t>
    </r>
    <r>
      <rPr>
        <sz val="11"/>
        <color theme="1"/>
        <rFont val="Calibri"/>
        <family val="2"/>
      </rPr>
      <t>du total</t>
    </r>
  </si>
  <si>
    <t>Compte de résultat 2015 et budget prévisionnel 2016</t>
  </si>
  <si>
    <t>2015*</t>
  </si>
  <si>
    <t>2016**</t>
  </si>
  <si>
    <t>* à défaut de disposer des données de l’année 2015, indiquez les données de l’année 2014</t>
  </si>
  <si>
    <t>** y compris les charges et produits de l’action présentée dans ce dossier (ou la part pour l’année 2016 si le financement couvre plusieurs années)</t>
  </si>
  <si>
    <t>Bilan au 31/12/2015</t>
  </si>
  <si>
    <r>
      <t>Créances d’exploitation (</t>
    </r>
    <r>
      <rPr>
        <i/>
        <sz val="9"/>
        <color theme="1"/>
        <rFont val="Calibri"/>
        <family val="2"/>
      </rPr>
      <t>dont subventions acquises à recevoir</t>
    </r>
    <r>
      <rPr>
        <sz val="10"/>
        <color theme="1"/>
        <rFont val="Calibri"/>
        <family val="2"/>
      </rPr>
      <t>)</t>
    </r>
  </si>
  <si>
    <t>Fondation de France : Prime 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</si>
</sst>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 [$€-40C]_-;\-* #,##0\ [$€-40C]_-;_-* &quot;-&quot;??\ [$€-40C]_-;_-@_-"/>
    <numFmt numFmtId="165" formatCode="[$-40C]d\-mmm\-yy;@"/>
    <numFmt numFmtId="166" formatCode="_-* #,##0\ _€_-;\-* #,##0\ _€_-;_-* &quot;-&quot;??\ _€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i/>
      <sz val="10"/>
      <color theme="1"/>
      <name val="Calibri"/>
      <family val="2"/>
    </font>
    <font>
      <b/>
      <sz val="12"/>
      <color rgb="FF000000"/>
      <name val="Calibri"/>
      <family val="2"/>
    </font>
    <font>
      <sz val="9"/>
      <name val="Arial"/>
      <family val="2"/>
    </font>
    <font>
      <b/>
      <sz val="9"/>
      <name val="Arial"/>
      <family val="2"/>
    </font>
    <font>
      <i/>
      <sz val="8"/>
      <color theme="1"/>
      <name val="Calibri"/>
      <family val="2"/>
    </font>
    <font>
      <b/>
      <sz val="11"/>
      <color theme="1"/>
      <name val="Calibri"/>
      <family val="2"/>
    </font>
    <font>
      <b/>
      <sz val="12"/>
      <color theme="1"/>
      <name val="Calibri"/>
      <family val="2"/>
    </font>
    <font>
      <sz val="12"/>
      <color theme="1"/>
      <name val="Calibri"/>
      <family val="2"/>
      <scheme val="minor"/>
    </font>
    <font>
      <sz val="12"/>
      <color theme="1"/>
      <name val="Calibri"/>
      <family val="2"/>
    </font>
    <font>
      <i/>
      <sz val="11"/>
      <color theme="1"/>
      <name val="Calibri"/>
      <family val="2"/>
    </font>
    <font>
      <b/>
      <sz val="14"/>
      <color theme="1"/>
      <name val="Calibri"/>
      <family val="2"/>
    </font>
    <font>
      <b/>
      <sz val="12"/>
      <color theme="1"/>
      <name val="Calibri"/>
      <family val="2"/>
      <scheme val="minor"/>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0"/>
      <color theme="4" tint="-0.499984740745262"/>
      <name val="Calibri"/>
      <family val="2"/>
    </font>
    <font>
      <i/>
      <sz val="8"/>
      <color theme="4" tint="-0.499984740745262"/>
      <name val="Calibri"/>
      <family val="2"/>
    </font>
    <font>
      <i/>
      <sz val="9"/>
      <color theme="4" tint="-0.499984740745262"/>
      <name val="Calibri"/>
      <family val="2"/>
    </font>
    <font>
      <sz val="9"/>
      <color indexed="81"/>
      <name val="Tahoma"/>
      <family val="2"/>
    </font>
    <font>
      <b/>
      <sz val="9"/>
      <color indexed="81"/>
      <name val="Tahoma"/>
      <family val="2"/>
    </font>
    <font>
      <sz val="11"/>
      <color theme="1"/>
      <name val="Calibri"/>
      <family val="2"/>
    </font>
    <font>
      <i/>
      <sz val="9"/>
      <color theme="1"/>
      <name val="Calibri"/>
      <family val="2"/>
    </font>
  </fonts>
  <fills count="5">
    <fill>
      <patternFill patternType="none"/>
    </fill>
    <fill>
      <patternFill patternType="gray125"/>
    </fill>
    <fill>
      <patternFill patternType="solid">
        <fgColor theme="0"/>
        <bgColor indexed="64"/>
      </patternFill>
    </fill>
    <fill>
      <patternFill patternType="gray0625">
        <bgColor theme="0"/>
      </patternFill>
    </fill>
    <fill>
      <patternFill patternType="solid">
        <fgColor theme="0" tint="-4.9989318521683403E-2"/>
        <bgColor indexed="64"/>
      </patternFill>
    </fill>
  </fills>
  <borders count="46">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ck">
        <color indexed="64"/>
      </left>
      <right/>
      <top/>
      <bottom/>
      <diagonal/>
    </border>
    <border>
      <left style="medium">
        <color indexed="64"/>
      </left>
      <right/>
      <top/>
      <bottom style="medium">
        <color indexed="64"/>
      </bottom>
      <diagonal/>
    </border>
    <border>
      <left style="thin">
        <color indexed="64"/>
      </left>
      <right/>
      <top/>
      <bottom/>
      <diagonal/>
    </border>
    <border>
      <left style="thick">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ck">
        <color indexed="64"/>
      </left>
      <right/>
      <top/>
      <bottom style="thin">
        <color indexed="64"/>
      </bottom>
      <diagonal/>
    </border>
    <border>
      <left style="thin">
        <color indexed="64"/>
      </left>
      <right style="medium">
        <color indexed="64"/>
      </right>
      <top style="medium">
        <color indexed="64"/>
      </top>
      <bottom style="thick">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56">
    <xf numFmtId="0" fontId="0" fillId="0" borderId="0" xfId="0"/>
    <xf numFmtId="0" fontId="0" fillId="2" borderId="0" xfId="0" applyFill="1"/>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8" fillId="2" borderId="3" xfId="0" applyFont="1" applyFill="1" applyBorder="1" applyAlignment="1">
      <alignment vertical="center"/>
    </xf>
    <xf numFmtId="0" fontId="8" fillId="2" borderId="4" xfId="0" applyFont="1" applyFill="1" applyBorder="1" applyAlignment="1">
      <alignment horizontal="left" vertical="center"/>
    </xf>
    <xf numFmtId="0" fontId="7" fillId="2" borderId="5" xfId="0" applyFont="1" applyFill="1" applyBorder="1" applyAlignment="1">
      <alignment horizontal="right" vertical="center"/>
    </xf>
    <xf numFmtId="165" fontId="7" fillId="2" borderId="3" xfId="0" applyNumberFormat="1" applyFont="1" applyFill="1" applyBorder="1" applyAlignment="1">
      <alignment vertical="center"/>
    </xf>
    <xf numFmtId="0" fontId="0" fillId="2" borderId="0" xfId="0" applyFill="1" applyAlignment="1">
      <alignment vertical="center"/>
    </xf>
    <xf numFmtId="0" fontId="0" fillId="2" borderId="0" xfId="0" applyFont="1" applyFill="1" applyAlignment="1">
      <alignment vertical="center"/>
    </xf>
    <xf numFmtId="0" fontId="12" fillId="2" borderId="0" xfId="0" applyFont="1"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0" fontId="4" fillId="2" borderId="0" xfId="0" applyFont="1" applyFill="1" applyBorder="1" applyAlignment="1">
      <alignment vertical="center" wrapText="1"/>
    </xf>
    <xf numFmtId="164" fontId="4" fillId="2" borderId="8" xfId="0" applyNumberFormat="1" applyFont="1" applyFill="1" applyBorder="1" applyAlignment="1">
      <alignment horizontal="right" vertical="center" wrapText="1"/>
    </xf>
    <xf numFmtId="0" fontId="4" fillId="2" borderId="9" xfId="0" applyFont="1" applyFill="1" applyBorder="1" applyAlignment="1">
      <alignment vertical="center" wrapText="1"/>
    </xf>
    <xf numFmtId="164" fontId="4" fillId="2" borderId="9" xfId="0" applyNumberFormat="1" applyFont="1" applyFill="1" applyBorder="1" applyAlignment="1">
      <alignment horizontal="right" vertical="center" wrapText="1"/>
    </xf>
    <xf numFmtId="0" fontId="0" fillId="2" borderId="9" xfId="0" applyFill="1" applyBorder="1" applyAlignment="1">
      <alignment vertical="center"/>
    </xf>
    <xf numFmtId="0" fontId="4" fillId="2" borderId="9" xfId="0" quotePrefix="1" applyFont="1" applyFill="1" applyBorder="1" applyAlignment="1">
      <alignment vertical="center" wrapText="1"/>
    </xf>
    <xf numFmtId="164" fontId="4" fillId="2" borderId="0"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0" fontId="0" fillId="2" borderId="9" xfId="0" quotePrefix="1" applyFill="1" applyBorder="1" applyAlignment="1">
      <alignmen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7" xfId="0" applyNumberFormat="1" applyFont="1" applyFill="1" applyBorder="1" applyAlignment="1">
      <alignment horizontal="right" vertical="center" wrapText="1"/>
    </xf>
    <xf numFmtId="164" fontId="4" fillId="2" borderId="18" xfId="0" applyNumberFormat="1" applyFont="1" applyFill="1" applyBorder="1" applyAlignment="1">
      <alignment horizontal="right" vertical="center" wrapText="1"/>
    </xf>
    <xf numFmtId="164" fontId="10" fillId="2" borderId="8" xfId="0" applyNumberFormat="1" applyFont="1" applyFill="1" applyBorder="1" applyAlignment="1">
      <alignment horizontal="right" vertical="center" wrapText="1"/>
    </xf>
    <xf numFmtId="0" fontId="4" fillId="2" borderId="19" xfId="0" applyFont="1" applyFill="1" applyBorder="1" applyAlignment="1">
      <alignment horizontal="center" vertical="center" wrapText="1"/>
    </xf>
    <xf numFmtId="164" fontId="4" fillId="2" borderId="19" xfId="0"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2" borderId="9" xfId="0" applyFont="1" applyFill="1" applyBorder="1" applyAlignment="1">
      <alignment horizontal="center" vertical="center" wrapText="1"/>
    </xf>
    <xf numFmtId="164" fontId="13" fillId="2" borderId="9" xfId="0" applyNumberFormat="1" applyFont="1" applyFill="1" applyBorder="1" applyAlignment="1">
      <alignment horizontal="right" vertical="center" wrapText="1"/>
    </xf>
    <xf numFmtId="164" fontId="11" fillId="2" borderId="9" xfId="0" applyNumberFormat="1" applyFont="1" applyFill="1" applyBorder="1" applyAlignment="1">
      <alignment horizontal="right" vertical="center" wrapText="1"/>
    </xf>
    <xf numFmtId="0" fontId="4" fillId="2" borderId="17" xfId="0" applyFont="1" applyFill="1" applyBorder="1" applyAlignment="1">
      <alignment horizontal="center" vertical="center" wrapText="1"/>
    </xf>
    <xf numFmtId="0" fontId="4" fillId="2" borderId="17" xfId="0" applyFont="1" applyFill="1" applyBorder="1" applyAlignment="1">
      <alignment vertical="center" wrapText="1"/>
    </xf>
    <xf numFmtId="0" fontId="10" fillId="2" borderId="17" xfId="0" applyFont="1" applyFill="1" applyBorder="1" applyAlignment="1">
      <alignment vertical="center" wrapText="1"/>
    </xf>
    <xf numFmtId="164" fontId="10" fillId="2" borderId="17" xfId="0" applyNumberFormat="1" applyFont="1" applyFill="1" applyBorder="1" applyAlignment="1">
      <alignment horizontal="right" vertical="center" wrapText="1"/>
    </xf>
    <xf numFmtId="0" fontId="11" fillId="2" borderId="3" xfId="0" applyFont="1" applyFill="1" applyBorder="1" applyAlignment="1">
      <alignment vertical="center" wrapText="1"/>
    </xf>
    <xf numFmtId="164" fontId="11" fillId="2" borderId="3" xfId="0" applyNumberFormat="1" applyFont="1" applyFill="1" applyBorder="1" applyAlignment="1">
      <alignment horizontal="right" vertical="center" wrapText="1"/>
    </xf>
    <xf numFmtId="0" fontId="4" fillId="2" borderId="3" xfId="0" applyFont="1" applyFill="1" applyBorder="1" applyAlignment="1">
      <alignment vertical="center" wrapText="1"/>
    </xf>
    <xf numFmtId="0" fontId="11" fillId="2" borderId="3" xfId="0" applyFont="1" applyFill="1" applyBorder="1" applyAlignment="1">
      <alignment horizontal="center" vertical="center" wrapText="1"/>
    </xf>
    <xf numFmtId="164" fontId="4" fillId="2" borderId="9" xfId="0" applyNumberFormat="1" applyFont="1" applyFill="1" applyBorder="1" applyAlignment="1">
      <alignment vertical="center" wrapText="1"/>
    </xf>
    <xf numFmtId="0" fontId="5" fillId="2" borderId="13" xfId="0" applyFont="1" applyFill="1" applyBorder="1" applyAlignment="1">
      <alignment horizontal="center" vertical="center" wrapText="1"/>
    </xf>
    <xf numFmtId="0" fontId="5" fillId="2" borderId="0" xfId="0" applyFont="1" applyFill="1" applyBorder="1" applyAlignment="1">
      <alignment vertical="center" wrapText="1"/>
    </xf>
    <xf numFmtId="164" fontId="4" fillId="2" borderId="4" xfId="0" applyNumberFormat="1" applyFont="1" applyFill="1" applyBorder="1" applyAlignment="1">
      <alignment horizontal="right" vertical="center" wrapText="1"/>
    </xf>
    <xf numFmtId="164" fontId="4" fillId="2" borderId="15" xfId="0" applyNumberFormat="1" applyFont="1" applyFill="1" applyBorder="1" applyAlignment="1">
      <alignment horizontal="right" vertical="center" wrapText="1"/>
    </xf>
    <xf numFmtId="164" fontId="4" fillId="2" borderId="12" xfId="0" applyNumberFormat="1" applyFont="1" applyFill="1" applyBorder="1" applyAlignment="1">
      <alignment horizontal="right" vertical="center" wrapText="1"/>
    </xf>
    <xf numFmtId="164" fontId="11" fillId="2" borderId="4" xfId="0" applyNumberFormat="1" applyFont="1" applyFill="1" applyBorder="1" applyAlignment="1">
      <alignment horizontal="right" vertical="center" wrapText="1"/>
    </xf>
    <xf numFmtId="0" fontId="14" fillId="2" borderId="1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wrapText="1"/>
    </xf>
    <xf numFmtId="164" fontId="11" fillId="2" borderId="17" xfId="0" applyNumberFormat="1" applyFont="1" applyFill="1" applyBorder="1" applyAlignment="1">
      <alignment horizontal="right" vertical="center" wrapText="1"/>
    </xf>
    <xf numFmtId="0" fontId="3" fillId="2" borderId="20"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164" fontId="11" fillId="2" borderId="24" xfId="0" applyNumberFormat="1" applyFont="1" applyFill="1" applyBorder="1" applyAlignment="1">
      <alignment horizontal="right" vertical="center" wrapText="1"/>
    </xf>
    <xf numFmtId="164" fontId="11" fillId="2" borderId="25" xfId="0" applyNumberFormat="1" applyFont="1" applyFill="1" applyBorder="1" applyAlignment="1">
      <alignment horizontal="right" vertical="center" wrapText="1"/>
    </xf>
    <xf numFmtId="164" fontId="11" fillId="2" borderId="18" xfId="0" applyNumberFormat="1" applyFont="1" applyFill="1" applyBorder="1" applyAlignment="1">
      <alignment horizontal="right"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4" fillId="2" borderId="9" xfId="0" applyFont="1" applyFill="1" applyBorder="1" applyAlignment="1">
      <alignment horizontal="right" vertical="center" wrapText="1"/>
    </xf>
    <xf numFmtId="0" fontId="4" fillId="2" borderId="27" xfId="0" applyFont="1" applyFill="1" applyBorder="1" applyAlignment="1">
      <alignment horizontal="center" vertical="center" wrapText="1"/>
    </xf>
    <xf numFmtId="164" fontId="4" fillId="2" borderId="27" xfId="0" applyNumberFormat="1" applyFont="1" applyFill="1" applyBorder="1" applyAlignment="1">
      <alignment horizontal="right" vertical="center" wrapText="1"/>
    </xf>
    <xf numFmtId="0" fontId="10" fillId="2" borderId="3" xfId="0" applyFont="1" applyFill="1" applyBorder="1" applyAlignment="1">
      <alignment horizontal="center" vertical="center" wrapText="1"/>
    </xf>
    <xf numFmtId="0" fontId="5" fillId="2" borderId="0" xfId="0" applyFont="1" applyFill="1" applyAlignment="1">
      <alignment vertical="center"/>
    </xf>
    <xf numFmtId="0" fontId="11" fillId="2" borderId="9" xfId="0" applyFont="1" applyFill="1" applyBorder="1" applyAlignment="1">
      <alignment horizontal="right" vertical="center" wrapText="1"/>
    </xf>
    <xf numFmtId="0" fontId="16" fillId="2" borderId="0" xfId="0" applyFont="1" applyFill="1" applyAlignment="1">
      <alignment vertical="center"/>
    </xf>
    <xf numFmtId="0" fontId="5" fillId="2" borderId="9" xfId="0" applyFont="1" applyFill="1" applyBorder="1" applyAlignment="1">
      <alignment vertical="center" wrapText="1"/>
    </xf>
    <xf numFmtId="164" fontId="4" fillId="3" borderId="9" xfId="0" applyNumberFormat="1" applyFont="1" applyFill="1" applyBorder="1" applyAlignment="1">
      <alignment horizontal="right" vertical="center" wrapText="1"/>
    </xf>
    <xf numFmtId="164" fontId="10" fillId="3" borderId="17" xfId="0" applyNumberFormat="1" applyFont="1" applyFill="1" applyBorder="1" applyAlignment="1">
      <alignment horizontal="right" vertical="center" wrapText="1"/>
    </xf>
    <xf numFmtId="164" fontId="11" fillId="2" borderId="16" xfId="0" applyNumberFormat="1" applyFont="1" applyFill="1" applyBorder="1" applyAlignment="1">
      <alignment horizontal="righ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17"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7" fillId="2" borderId="6" xfId="0" applyFont="1" applyFill="1" applyBorder="1" applyAlignment="1">
      <alignment horizontal="left" vertical="center"/>
    </xf>
    <xf numFmtId="0" fontId="8" fillId="2" borderId="6" xfId="0" applyFont="1" applyFill="1" applyBorder="1" applyAlignment="1">
      <alignment horizontal="left" vertical="center"/>
    </xf>
    <xf numFmtId="164" fontId="4" fillId="2" borderId="14" xfId="0" applyNumberFormat="1" applyFont="1" applyFill="1" applyBorder="1" applyAlignment="1">
      <alignment horizontal="right" vertical="center" wrapText="1"/>
    </xf>
    <xf numFmtId="164" fontId="4" fillId="2" borderId="35" xfId="0" applyNumberFormat="1" applyFont="1" applyFill="1" applyBorder="1" applyAlignment="1">
      <alignment horizontal="right" vertical="center" wrapText="1"/>
    </xf>
    <xf numFmtId="164" fontId="22" fillId="2" borderId="9" xfId="0" applyNumberFormat="1" applyFont="1" applyFill="1" applyBorder="1" applyAlignment="1">
      <alignment horizontal="right" vertical="center" wrapText="1"/>
    </xf>
    <xf numFmtId="164" fontId="22" fillId="2" borderId="8" xfId="0" applyNumberFormat="1" applyFont="1" applyFill="1" applyBorder="1" applyAlignment="1">
      <alignment horizontal="right" vertical="center" wrapText="1"/>
    </xf>
    <xf numFmtId="0" fontId="24" fillId="2" borderId="0" xfId="0" applyFont="1" applyFill="1" applyAlignment="1">
      <alignment vertical="center"/>
    </xf>
    <xf numFmtId="164" fontId="10" fillId="2" borderId="2" xfId="0" applyNumberFormat="1" applyFont="1" applyFill="1" applyBorder="1" applyAlignment="1">
      <alignment horizontal="right" vertical="center" wrapText="1"/>
    </xf>
    <xf numFmtId="9" fontId="4" fillId="2" borderId="25" xfId="1" applyFont="1" applyFill="1" applyBorder="1" applyAlignment="1">
      <alignment horizontal="center" vertical="center" wrapText="1"/>
    </xf>
    <xf numFmtId="164" fontId="11" fillId="2" borderId="2" xfId="0" applyNumberFormat="1" applyFont="1" applyFill="1" applyBorder="1" applyAlignment="1">
      <alignment horizontal="right" vertical="center" wrapText="1"/>
    </xf>
    <xf numFmtId="0" fontId="3" fillId="2" borderId="3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7" xfId="0" applyFont="1" applyFill="1" applyBorder="1" applyAlignment="1">
      <alignment horizontal="right" vertical="center" wrapText="1"/>
    </xf>
    <xf numFmtId="0" fontId="3" fillId="2" borderId="23" xfId="0" applyFont="1" applyFill="1" applyBorder="1" applyAlignment="1">
      <alignment horizontal="center" vertical="center" wrapText="1"/>
    </xf>
    <xf numFmtId="164" fontId="21" fillId="2" borderId="19" xfId="0" applyNumberFormat="1" applyFont="1" applyFill="1" applyBorder="1" applyAlignment="1">
      <alignment horizontal="center" vertical="center" wrapText="1"/>
    </xf>
    <xf numFmtId="0" fontId="0" fillId="2" borderId="7" xfId="0" applyFill="1" applyBorder="1" applyAlignment="1">
      <alignment vertical="center"/>
    </xf>
    <xf numFmtId="164" fontId="11" fillId="2" borderId="23" xfId="0" applyNumberFormat="1" applyFont="1" applyFill="1" applyBorder="1" applyAlignment="1">
      <alignment horizontal="right" vertical="center" wrapText="1"/>
    </xf>
    <xf numFmtId="164" fontId="10" fillId="2" borderId="11" xfId="0" applyNumberFormat="1" applyFont="1" applyFill="1" applyBorder="1" applyAlignment="1">
      <alignment horizontal="right" vertical="center" wrapText="1"/>
    </xf>
    <xf numFmtId="164" fontId="11" fillId="2" borderId="30" xfId="0" applyNumberFormat="1" applyFont="1" applyFill="1" applyBorder="1" applyAlignment="1">
      <alignment horizontal="right" vertical="center" wrapText="1"/>
    </xf>
    <xf numFmtId="164" fontId="10" fillId="2" borderId="24" xfId="0" applyNumberFormat="1" applyFont="1" applyFill="1" applyBorder="1" applyAlignment="1">
      <alignment horizontal="right" vertical="center" wrapText="1"/>
    </xf>
    <xf numFmtId="164" fontId="4" fillId="2" borderId="40" xfId="0" applyNumberFormat="1" applyFont="1" applyFill="1" applyBorder="1" applyAlignment="1">
      <alignment horizontal="right" vertical="center" wrapText="1"/>
    </xf>
    <xf numFmtId="164" fontId="22" fillId="2" borderId="3" xfId="0" applyNumberFormat="1" applyFont="1" applyFill="1" applyBorder="1" applyAlignment="1">
      <alignment horizontal="right" vertical="center" wrapText="1"/>
    </xf>
    <xf numFmtId="164" fontId="23" fillId="2" borderId="3" xfId="0" applyNumberFormat="1" applyFont="1" applyFill="1" applyBorder="1" applyAlignment="1">
      <alignment horizontal="right" vertical="center" wrapText="1"/>
    </xf>
    <xf numFmtId="0" fontId="13" fillId="2" borderId="14" xfId="0" applyFont="1" applyFill="1" applyBorder="1" applyAlignment="1">
      <alignment horizontal="center" vertical="center" wrapText="1"/>
    </xf>
    <xf numFmtId="165" fontId="7" fillId="2" borderId="12" xfId="0" applyNumberFormat="1" applyFont="1" applyFill="1" applyBorder="1" applyAlignment="1">
      <alignment vertical="center"/>
    </xf>
    <xf numFmtId="0" fontId="18" fillId="2" borderId="7"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4" fillId="2" borderId="41" xfId="0" applyFont="1" applyFill="1" applyBorder="1" applyAlignment="1">
      <alignment horizontal="center" vertical="center" wrapText="1"/>
    </xf>
    <xf numFmtId="164" fontId="22" fillId="2" borderId="17" xfId="0" applyNumberFormat="1" applyFont="1" applyFill="1" applyBorder="1" applyAlignment="1">
      <alignment horizontal="right" vertical="center" wrapText="1"/>
    </xf>
    <xf numFmtId="0" fontId="15" fillId="2" borderId="24" xfId="0" applyFont="1" applyFill="1" applyBorder="1" applyAlignment="1">
      <alignment vertical="center" wrapText="1"/>
    </xf>
    <xf numFmtId="9" fontId="10" fillId="2" borderId="42" xfId="0" applyNumberFormat="1" applyFont="1" applyFill="1" applyBorder="1" applyAlignment="1">
      <alignment horizontal="center" vertical="center" wrapText="1"/>
    </xf>
    <xf numFmtId="164" fontId="4" fillId="2" borderId="16"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164" fontId="4" fillId="2" borderId="39" xfId="0" applyNumberFormat="1" applyFont="1" applyFill="1" applyBorder="1" applyAlignment="1">
      <alignment horizontal="right" vertical="center" wrapText="1"/>
    </xf>
    <xf numFmtId="164" fontId="4" fillId="2" borderId="33" xfId="0" applyNumberFormat="1" applyFont="1" applyFill="1" applyBorder="1" applyAlignment="1">
      <alignment horizontal="right" vertical="center" wrapText="1"/>
    </xf>
    <xf numFmtId="164" fontId="4" fillId="2" borderId="38" xfId="0" applyNumberFormat="1" applyFont="1" applyFill="1" applyBorder="1" applyAlignment="1">
      <alignment horizontal="right" vertical="center" wrapText="1"/>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164" fontId="25" fillId="2" borderId="3" xfId="0" applyNumberFormat="1" applyFont="1" applyFill="1" applyBorder="1" applyAlignment="1">
      <alignment horizontal="center" vertical="center" wrapText="1"/>
    </xf>
    <xf numFmtId="0" fontId="7" fillId="2" borderId="4" xfId="0" applyFont="1" applyFill="1" applyBorder="1" applyAlignment="1">
      <alignment horizontal="right" vertical="center"/>
    </xf>
    <xf numFmtId="165" fontId="7" fillId="2" borderId="6" xfId="0" applyNumberFormat="1" applyFont="1" applyFill="1" applyBorder="1" applyAlignment="1">
      <alignment vertical="center"/>
    </xf>
    <xf numFmtId="0" fontId="26" fillId="2" borderId="0" xfId="0" applyFont="1" applyFill="1" applyAlignment="1">
      <alignment vertical="center"/>
    </xf>
    <xf numFmtId="166" fontId="4" fillId="2" borderId="9" xfId="2" applyNumberFormat="1" applyFont="1" applyFill="1" applyBorder="1" applyAlignment="1">
      <alignment horizontal="right" vertical="center" wrapText="1"/>
    </xf>
    <xf numFmtId="166" fontId="4" fillId="2" borderId="17" xfId="2"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164" fontId="3" fillId="2" borderId="40" xfId="0" applyNumberFormat="1" applyFont="1" applyFill="1" applyBorder="1" applyAlignment="1">
      <alignment horizontal="right" vertical="center" wrapText="1"/>
    </xf>
    <xf numFmtId="164" fontId="3" fillId="2" borderId="2" xfId="0" applyNumberFormat="1" applyFont="1" applyFill="1" applyBorder="1" applyAlignment="1">
      <alignment horizontal="right" vertical="center" wrapText="1"/>
    </xf>
    <xf numFmtId="0" fontId="28" fillId="2" borderId="9" xfId="0" applyFont="1" applyFill="1" applyBorder="1" applyAlignment="1">
      <alignment vertical="center" wrapText="1"/>
    </xf>
    <xf numFmtId="164" fontId="3" fillId="2" borderId="32" xfId="0" applyNumberFormat="1" applyFont="1" applyFill="1" applyBorder="1" applyAlignment="1">
      <alignment horizontal="right" vertical="center" wrapText="1"/>
    </xf>
    <xf numFmtId="9" fontId="4" fillId="4" borderId="16"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4" borderId="7" xfId="1" applyFont="1" applyFill="1" applyBorder="1" applyAlignment="1">
      <alignment horizontal="center" vertical="center" wrapText="1"/>
    </xf>
    <xf numFmtId="0" fontId="15" fillId="2" borderId="0" xfId="0" applyFont="1" applyFill="1" applyBorder="1" applyAlignment="1">
      <alignment vertical="center" wrapText="1"/>
    </xf>
    <xf numFmtId="9" fontId="10" fillId="2" borderId="0" xfId="0" applyNumberFormat="1" applyFont="1" applyFill="1" applyBorder="1" applyAlignment="1">
      <alignment horizontal="center" vertical="center" wrapText="1"/>
    </xf>
    <xf numFmtId="164" fontId="11" fillId="2" borderId="0" xfId="0" applyNumberFormat="1" applyFont="1" applyFill="1" applyBorder="1" applyAlignment="1">
      <alignment horizontal="right" vertical="center" wrapText="1"/>
    </xf>
    <xf numFmtId="164" fontId="23" fillId="2" borderId="0" xfId="0" applyNumberFormat="1" applyFont="1" applyFill="1" applyBorder="1" applyAlignment="1">
      <alignment horizontal="right" vertical="center" wrapText="1"/>
    </xf>
    <xf numFmtId="0" fontId="0" fillId="2" borderId="0" xfId="0" applyFill="1" applyBorder="1" applyAlignment="1">
      <alignment vertical="center"/>
    </xf>
    <xf numFmtId="164" fontId="0" fillId="2" borderId="0" xfId="0" applyNumberFormat="1" applyFill="1" applyBorder="1" applyAlignment="1">
      <alignment vertical="center"/>
    </xf>
    <xf numFmtId="0" fontId="4" fillId="2" borderId="17"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5" xfId="0" applyFill="1" applyBorder="1" applyAlignment="1">
      <alignment vertical="center"/>
    </xf>
    <xf numFmtId="0" fontId="0" fillId="2" borderId="12" xfId="0" applyFill="1" applyBorder="1" applyAlignment="1">
      <alignment vertical="center"/>
    </xf>
    <xf numFmtId="0" fontId="9" fillId="2" borderId="5" xfId="0" applyFont="1" applyFill="1" applyBorder="1" applyAlignment="1">
      <alignment vertical="center" wrapText="1"/>
    </xf>
    <xf numFmtId="0" fontId="10" fillId="2" borderId="1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164" fontId="3" fillId="4" borderId="23" xfId="0" applyNumberFormat="1" applyFont="1" applyFill="1" applyBorder="1" applyAlignment="1">
      <alignment horizontal="right" vertical="center" wrapText="1"/>
    </xf>
    <xf numFmtId="164" fontId="4" fillId="4" borderId="2" xfId="0" applyNumberFormat="1" applyFont="1" applyFill="1" applyBorder="1" applyAlignment="1">
      <alignment horizontal="right" vertical="center" wrapText="1"/>
    </xf>
    <xf numFmtId="164" fontId="11" fillId="4" borderId="23" xfId="0" applyNumberFormat="1" applyFont="1" applyFill="1" applyBorder="1" applyAlignment="1">
      <alignment horizontal="right" vertical="center" wrapText="1"/>
    </xf>
    <xf numFmtId="9" fontId="4" fillId="0" borderId="25" xfId="1" applyFont="1" applyFill="1" applyBorder="1" applyAlignment="1">
      <alignment horizontal="center" vertical="center" wrapText="1"/>
    </xf>
    <xf numFmtId="164" fontId="10" fillId="4" borderId="2" xfId="0" applyNumberFormat="1" applyFont="1" applyFill="1" applyBorder="1" applyAlignment="1">
      <alignment horizontal="right" vertical="center" wrapText="1"/>
    </xf>
    <xf numFmtId="0" fontId="4"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0" fillId="2" borderId="30" xfId="0" applyFont="1" applyFill="1" applyBorder="1" applyAlignment="1">
      <alignment horizontal="center" vertical="center" wrapText="1"/>
    </xf>
    <xf numFmtId="9" fontId="10" fillId="4" borderId="25" xfId="1" applyFont="1" applyFill="1" applyBorder="1" applyAlignment="1">
      <alignment horizontal="center" vertical="center" wrapText="1"/>
    </xf>
    <xf numFmtId="9" fontId="3" fillId="4" borderId="25" xfId="1" applyFont="1" applyFill="1" applyBorder="1" applyAlignment="1">
      <alignment horizontal="center" vertical="center" wrapText="1"/>
    </xf>
    <xf numFmtId="164" fontId="3" fillId="4" borderId="44" xfId="0" applyNumberFormat="1" applyFont="1" applyFill="1" applyBorder="1" applyAlignment="1">
      <alignment horizontal="right" vertical="center" wrapText="1"/>
    </xf>
    <xf numFmtId="164" fontId="3" fillId="4" borderId="24" xfId="0" applyNumberFormat="1" applyFont="1" applyFill="1" applyBorder="1" applyAlignment="1">
      <alignment horizontal="right" vertical="center" wrapText="1"/>
    </xf>
    <xf numFmtId="0" fontId="0" fillId="4" borderId="0" xfId="0" applyFill="1" applyAlignment="1">
      <alignment vertical="center"/>
    </xf>
    <xf numFmtId="164" fontId="21" fillId="4" borderId="24" xfId="0" applyNumberFormat="1" applyFont="1" applyFill="1" applyBorder="1" applyAlignment="1">
      <alignment horizontal="right" vertical="center" wrapText="1"/>
    </xf>
    <xf numFmtId="164" fontId="10" fillId="4" borderId="11" xfId="0" applyNumberFormat="1" applyFont="1" applyFill="1" applyBorder="1" applyAlignment="1">
      <alignment horizontal="right" vertical="center" wrapText="1"/>
    </xf>
    <xf numFmtId="164" fontId="10" fillId="4" borderId="8" xfId="0" applyNumberFormat="1" applyFont="1" applyFill="1" applyBorder="1" applyAlignment="1">
      <alignment horizontal="right" vertical="center" wrapText="1"/>
    </xf>
    <xf numFmtId="164" fontId="25" fillId="4" borderId="8" xfId="0" applyNumberFormat="1" applyFont="1" applyFill="1" applyBorder="1" applyAlignment="1">
      <alignment horizontal="right" vertical="center" wrapText="1"/>
    </xf>
    <xf numFmtId="164" fontId="21" fillId="4" borderId="23" xfId="0" applyNumberFormat="1" applyFont="1" applyFill="1" applyBorder="1" applyAlignment="1">
      <alignment horizontal="right" vertical="center" wrapText="1"/>
    </xf>
    <xf numFmtId="164" fontId="11" fillId="4" borderId="30" xfId="0" applyNumberFormat="1" applyFont="1" applyFill="1" applyBorder="1" applyAlignment="1">
      <alignment horizontal="right" vertical="center" wrapText="1"/>
    </xf>
    <xf numFmtId="164" fontId="11" fillId="4" borderId="24" xfId="0" applyNumberFormat="1" applyFont="1" applyFill="1" applyBorder="1" applyAlignment="1">
      <alignment horizontal="right" vertical="center" wrapText="1"/>
    </xf>
    <xf numFmtId="164" fontId="23" fillId="4" borderId="23" xfId="0" applyNumberFormat="1" applyFont="1" applyFill="1" applyBorder="1" applyAlignment="1">
      <alignment horizontal="right" vertical="center" wrapText="1"/>
    </xf>
    <xf numFmtId="164" fontId="11" fillId="4" borderId="29" xfId="0" applyNumberFormat="1" applyFont="1" applyFill="1" applyBorder="1" applyAlignment="1">
      <alignment horizontal="right" vertical="center" wrapText="1"/>
    </xf>
    <xf numFmtId="0" fontId="13" fillId="2" borderId="15" xfId="0" applyFont="1" applyFill="1" applyBorder="1" applyAlignment="1">
      <alignment horizontal="center" vertical="center" wrapText="1"/>
    </xf>
    <xf numFmtId="9" fontId="10" fillId="4" borderId="25" xfId="0" applyNumberFormat="1" applyFont="1" applyFill="1" applyBorder="1" applyAlignment="1">
      <alignment horizontal="center" vertical="center" wrapText="1"/>
    </xf>
    <xf numFmtId="164" fontId="4" fillId="4" borderId="40" xfId="0" applyNumberFormat="1" applyFont="1" applyFill="1" applyBorder="1" applyAlignment="1">
      <alignment horizontal="right" vertical="center" wrapText="1"/>
    </xf>
    <xf numFmtId="164" fontId="4" fillId="4" borderId="32" xfId="0" applyNumberFormat="1" applyFont="1" applyFill="1" applyBorder="1" applyAlignment="1">
      <alignment horizontal="right" vertical="center" wrapText="1"/>
    </xf>
    <xf numFmtId="164" fontId="4" fillId="2" borderId="6" xfId="0" applyNumberFormat="1" applyFont="1" applyFill="1" applyBorder="1" applyAlignment="1">
      <alignment horizontal="right" vertical="center" wrapText="1"/>
    </xf>
    <xf numFmtId="0" fontId="0" fillId="2" borderId="16" xfId="0" applyFill="1" applyBorder="1" applyAlignment="1">
      <alignment vertical="center"/>
    </xf>
    <xf numFmtId="164" fontId="0" fillId="4" borderId="3" xfId="0" applyNumberFormat="1" applyFill="1" applyBorder="1" applyAlignment="1">
      <alignment vertical="center"/>
    </xf>
    <xf numFmtId="0" fontId="2" fillId="4" borderId="3" xfId="0" applyFont="1" applyFill="1" applyBorder="1" applyAlignment="1">
      <alignment vertical="center"/>
    </xf>
    <xf numFmtId="0" fontId="10" fillId="2" borderId="45" xfId="0" applyFont="1" applyFill="1" applyBorder="1" applyAlignment="1">
      <alignment horizontal="center" vertical="center" wrapText="1"/>
    </xf>
    <xf numFmtId="164" fontId="21" fillId="4" borderId="3" xfId="0" applyNumberFormat="1" applyFont="1" applyFill="1" applyBorder="1" applyAlignment="1">
      <alignment horizontal="right" vertical="center" wrapText="1"/>
    </xf>
    <xf numFmtId="164" fontId="25" fillId="2" borderId="9" xfId="0" applyNumberFormat="1" applyFont="1" applyFill="1" applyBorder="1" applyAlignment="1">
      <alignment horizontal="right" vertical="center" wrapText="1"/>
    </xf>
    <xf numFmtId="164" fontId="3" fillId="4" borderId="28" xfId="0" applyNumberFormat="1" applyFont="1" applyFill="1" applyBorder="1" applyAlignment="1">
      <alignment horizontal="right" vertical="center" wrapText="1"/>
    </xf>
    <xf numFmtId="164" fontId="10" fillId="4" borderId="35" xfId="0" applyNumberFormat="1" applyFont="1" applyFill="1" applyBorder="1" applyAlignment="1">
      <alignment horizontal="right" vertical="center" wrapText="1"/>
    </xf>
    <xf numFmtId="164" fontId="11" fillId="4" borderId="28" xfId="0" applyNumberFormat="1" applyFont="1" applyFill="1" applyBorder="1" applyAlignment="1">
      <alignment horizontal="right" vertical="center" wrapText="1"/>
    </xf>
    <xf numFmtId="0" fontId="3" fillId="2" borderId="36"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1" fillId="2" borderId="24" xfId="0" applyFont="1" applyFill="1" applyBorder="1" applyAlignment="1">
      <alignment vertical="center" wrapText="1"/>
    </xf>
    <xf numFmtId="0" fontId="10" fillId="2" borderId="24" xfId="0" applyFont="1" applyFill="1" applyBorder="1" applyAlignment="1">
      <alignment horizontal="center" vertical="center" wrapText="1"/>
    </xf>
    <xf numFmtId="0" fontId="10" fillId="2" borderId="28" xfId="0" applyFont="1" applyFill="1" applyBorder="1" applyAlignment="1">
      <alignment horizontal="center" vertical="center" wrapText="1"/>
    </xf>
    <xf numFmtId="164" fontId="25" fillId="2" borderId="19" xfId="0" applyNumberFormat="1"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left" vertical="center" wrapText="1"/>
    </xf>
    <xf numFmtId="0" fontId="4" fillId="2" borderId="17" xfId="0" applyFont="1" applyFill="1" applyBorder="1" applyAlignment="1">
      <alignment horizontal="left" vertical="center" wrapText="1"/>
    </xf>
    <xf numFmtId="164" fontId="4" fillId="2" borderId="19" xfId="0" applyNumberFormat="1"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164" fontId="4" fillId="2" borderId="22" xfId="0" applyNumberFormat="1"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6" fillId="2" borderId="0" xfId="0" applyFont="1" applyFill="1" applyAlignment="1">
      <alignment horizontal="center" vertical="center"/>
    </xf>
    <xf numFmtId="0" fontId="3" fillId="2" borderId="1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11" fillId="2" borderId="26"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15" fillId="2" borderId="0" xfId="0" applyFont="1" applyFill="1" applyAlignment="1">
      <alignment horizontal="center" vertical="center"/>
    </xf>
    <xf numFmtId="0" fontId="4" fillId="2" borderId="37"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5" fillId="2" borderId="26" xfId="0" applyFont="1" applyFill="1" applyBorder="1" applyAlignment="1">
      <alignment horizontal="right" vertical="center" wrapText="1"/>
    </xf>
    <xf numFmtId="0" fontId="15" fillId="2" borderId="30" xfId="0" applyFont="1" applyFill="1" applyBorder="1" applyAlignment="1">
      <alignment horizontal="right" vertical="center" wrapText="1"/>
    </xf>
    <xf numFmtId="0" fontId="15" fillId="2" borderId="28" xfId="0" applyFont="1" applyFill="1" applyBorder="1" applyAlignment="1">
      <alignment horizontal="right" vertical="center" wrapText="1"/>
    </xf>
    <xf numFmtId="0" fontId="3" fillId="2" borderId="16" xfId="0" applyFont="1" applyFill="1" applyBorder="1" applyAlignment="1">
      <alignment vertical="center" wrapText="1"/>
    </xf>
    <xf numFmtId="0" fontId="10" fillId="2" borderId="34" xfId="0" applyFont="1" applyFill="1" applyBorder="1" applyAlignment="1">
      <alignment horizontal="right" vertical="center" wrapText="1"/>
    </xf>
    <xf numFmtId="0" fontId="10" fillId="2" borderId="7" xfId="0" applyFont="1" applyFill="1" applyBorder="1" applyAlignment="1">
      <alignment horizontal="right" vertical="center" wrapText="1"/>
    </xf>
    <xf numFmtId="0" fontId="10" fillId="2" borderId="43" xfId="0" applyFont="1" applyFill="1" applyBorder="1" applyAlignment="1">
      <alignment horizontal="right" vertical="center" wrapText="1"/>
    </xf>
    <xf numFmtId="0" fontId="3" fillId="2" borderId="37" xfId="0" applyFont="1" applyFill="1" applyBorder="1" applyAlignment="1">
      <alignment horizontal="right" vertical="center" wrapText="1"/>
    </xf>
    <xf numFmtId="0" fontId="3" fillId="2" borderId="30" xfId="0" applyFont="1" applyFill="1" applyBorder="1" applyAlignment="1">
      <alignment horizontal="right" vertical="center" wrapText="1"/>
    </xf>
    <xf numFmtId="0" fontId="15" fillId="2" borderId="31" xfId="0" applyFont="1" applyFill="1" applyBorder="1" applyAlignment="1">
      <alignment vertical="center" wrapText="1"/>
    </xf>
    <xf numFmtId="0" fontId="10" fillId="2" borderId="37" xfId="0" applyFont="1" applyFill="1" applyBorder="1" applyAlignment="1">
      <alignment horizontal="right" vertical="center" wrapText="1"/>
    </xf>
    <xf numFmtId="0" fontId="10" fillId="2" borderId="30" xfId="0" applyFont="1" applyFill="1" applyBorder="1" applyAlignment="1">
      <alignment horizontal="right" vertical="center" wrapText="1"/>
    </xf>
    <xf numFmtId="0" fontId="10" fillId="2" borderId="29" xfId="0" applyFont="1" applyFill="1" applyBorder="1" applyAlignment="1">
      <alignment horizontal="right" vertical="center" wrapText="1"/>
    </xf>
    <xf numFmtId="0" fontId="11" fillId="2" borderId="37" xfId="0" applyFont="1" applyFill="1" applyBorder="1" applyAlignment="1">
      <alignment horizontal="right" vertical="center" wrapText="1"/>
    </xf>
    <xf numFmtId="0" fontId="11" fillId="2" borderId="30" xfId="0" applyFont="1" applyFill="1" applyBorder="1" applyAlignment="1">
      <alignment horizontal="right" vertical="center" wrapText="1"/>
    </xf>
    <xf numFmtId="0" fontId="11" fillId="2" borderId="29" xfId="0" applyFont="1" applyFill="1" applyBorder="1" applyAlignment="1">
      <alignment horizontal="right"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C31" sqref="C31"/>
    </sheetView>
  </sheetViews>
  <sheetFormatPr baseColWidth="10" defaultColWidth="11.44140625" defaultRowHeight="14.4" x14ac:dyDescent="0.3"/>
  <cols>
    <col min="1" max="1" width="8.5546875" style="8" customWidth="1"/>
    <col min="2" max="2" width="32.44140625" style="8" customWidth="1"/>
    <col min="3" max="4" width="13.44140625" style="8" customWidth="1"/>
    <col min="5" max="5" width="1.109375" style="8" customWidth="1"/>
    <col min="6" max="6" width="8.6640625" style="8" customWidth="1"/>
    <col min="7" max="7" width="32.44140625" style="8" customWidth="1"/>
    <col min="8" max="9" width="13.44140625" style="8" customWidth="1"/>
    <col min="10" max="16384" width="11.44140625" style="8"/>
  </cols>
  <sheetData>
    <row r="1" spans="1:9" ht="18.75" customHeight="1" x14ac:dyDescent="0.25">
      <c r="B1" s="2" t="s">
        <v>29</v>
      </c>
      <c r="C1" s="3"/>
      <c r="D1" s="212"/>
      <c r="E1" s="213"/>
      <c r="F1" s="213"/>
      <c r="G1" s="213"/>
      <c r="H1" s="128" t="s">
        <v>32</v>
      </c>
      <c r="I1" s="129"/>
    </row>
    <row r="2" spans="1:9" ht="18.75" customHeight="1" x14ac:dyDescent="0.25">
      <c r="B2" s="4" t="s">
        <v>30</v>
      </c>
      <c r="C2" s="209"/>
      <c r="D2" s="210"/>
      <c r="E2" s="210"/>
      <c r="F2" s="210"/>
      <c r="G2" s="210"/>
      <c r="H2" s="210"/>
      <c r="I2" s="211"/>
    </row>
    <row r="3" spans="1:9" ht="18.75" customHeight="1" x14ac:dyDescent="0.25">
      <c r="B3" s="5" t="s">
        <v>31</v>
      </c>
      <c r="C3" s="209"/>
      <c r="D3" s="210"/>
      <c r="E3" s="210"/>
      <c r="F3" s="210"/>
      <c r="G3" s="210"/>
      <c r="H3" s="210"/>
      <c r="I3" s="211"/>
    </row>
    <row r="5" spans="1:9" ht="15.6" x14ac:dyDescent="0.3">
      <c r="A5" s="214" t="s">
        <v>134</v>
      </c>
      <c r="B5" s="214"/>
      <c r="C5" s="214"/>
      <c r="D5" s="214"/>
      <c r="E5" s="214"/>
      <c r="F5" s="214"/>
      <c r="G5" s="214"/>
      <c r="H5" s="214"/>
      <c r="I5" s="214"/>
    </row>
    <row r="7" spans="1:9" x14ac:dyDescent="0.3">
      <c r="A7" s="201" t="s">
        <v>0</v>
      </c>
      <c r="B7" s="59" t="s">
        <v>1</v>
      </c>
      <c r="C7" s="215" t="s">
        <v>135</v>
      </c>
      <c r="D7" s="217" t="s">
        <v>136</v>
      </c>
      <c r="E7" s="57"/>
      <c r="F7" s="219" t="str">
        <f>A7</f>
        <v>Classe de compte</v>
      </c>
      <c r="G7" s="57" t="s">
        <v>3</v>
      </c>
      <c r="H7" s="215" t="str">
        <f>C7</f>
        <v>2015*</v>
      </c>
      <c r="I7" s="215" t="str">
        <f>D7</f>
        <v>2016**</v>
      </c>
    </row>
    <row r="8" spans="1:9" x14ac:dyDescent="0.3">
      <c r="A8" s="202"/>
      <c r="B8" s="60" t="s">
        <v>2</v>
      </c>
      <c r="C8" s="216"/>
      <c r="D8" s="218"/>
      <c r="E8" s="56"/>
      <c r="F8" s="220"/>
      <c r="G8" s="62" t="s">
        <v>2</v>
      </c>
      <c r="H8" s="216"/>
      <c r="I8" s="216"/>
    </row>
    <row r="9" spans="1:9" ht="21" customHeight="1" x14ac:dyDescent="0.3">
      <c r="A9" s="201">
        <v>60</v>
      </c>
      <c r="B9" s="203" t="s">
        <v>4</v>
      </c>
      <c r="C9" s="205"/>
      <c r="D9" s="207"/>
      <c r="E9" s="17"/>
      <c r="F9" s="61">
        <v>70</v>
      </c>
      <c r="G9" s="37" t="s">
        <v>5</v>
      </c>
      <c r="H9" s="26"/>
      <c r="I9" s="26"/>
    </row>
    <row r="10" spans="1:9" ht="24" customHeight="1" x14ac:dyDescent="0.3">
      <c r="A10" s="202"/>
      <c r="B10" s="204"/>
      <c r="C10" s="206"/>
      <c r="D10" s="208"/>
      <c r="E10" s="17"/>
      <c r="F10" s="200">
        <v>74</v>
      </c>
      <c r="G10" s="76" t="s">
        <v>59</v>
      </c>
      <c r="H10" s="44"/>
      <c r="I10" s="17"/>
    </row>
    <row r="11" spans="1:9" ht="21" customHeight="1" x14ac:dyDescent="0.3">
      <c r="A11" s="201">
        <v>61</v>
      </c>
      <c r="B11" s="203" t="s">
        <v>6</v>
      </c>
      <c r="C11" s="205"/>
      <c r="D11" s="207"/>
      <c r="E11" s="17"/>
      <c r="F11" s="200"/>
      <c r="G11" s="19" t="s">
        <v>7</v>
      </c>
      <c r="H11" s="44"/>
      <c r="I11" s="17"/>
    </row>
    <row r="12" spans="1:9" ht="21" customHeight="1" x14ac:dyDescent="0.3">
      <c r="A12" s="202"/>
      <c r="B12" s="204"/>
      <c r="C12" s="206"/>
      <c r="D12" s="208"/>
      <c r="E12" s="17"/>
      <c r="F12" s="200"/>
      <c r="G12" s="22" t="s">
        <v>34</v>
      </c>
      <c r="H12" s="44"/>
      <c r="I12" s="17"/>
    </row>
    <row r="13" spans="1:9" ht="21" customHeight="1" x14ac:dyDescent="0.3">
      <c r="A13" s="201">
        <v>62</v>
      </c>
      <c r="B13" s="203" t="s">
        <v>8</v>
      </c>
      <c r="C13" s="205"/>
      <c r="D13" s="207"/>
      <c r="E13" s="17"/>
      <c r="F13" s="200"/>
      <c r="G13" s="22" t="s">
        <v>34</v>
      </c>
      <c r="H13" s="44"/>
      <c r="I13" s="17"/>
    </row>
    <row r="14" spans="1:9" ht="21" customHeight="1" x14ac:dyDescent="0.3">
      <c r="A14" s="202"/>
      <c r="B14" s="204"/>
      <c r="C14" s="206"/>
      <c r="D14" s="208"/>
      <c r="E14" s="17"/>
      <c r="F14" s="200"/>
      <c r="G14" s="22" t="s">
        <v>34</v>
      </c>
      <c r="H14" s="44"/>
      <c r="I14" s="17"/>
    </row>
    <row r="15" spans="1:9" ht="21" customHeight="1" x14ac:dyDescent="0.3">
      <c r="A15" s="201">
        <v>63</v>
      </c>
      <c r="B15" s="203" t="s">
        <v>10</v>
      </c>
      <c r="C15" s="205"/>
      <c r="D15" s="207"/>
      <c r="E15" s="18"/>
      <c r="F15" s="51"/>
      <c r="G15" s="38" t="s">
        <v>9</v>
      </c>
      <c r="H15" s="39">
        <f>SUM(H10:H14)</f>
        <v>0</v>
      </c>
      <c r="I15" s="39">
        <f>SUM(I10:I14)</f>
        <v>0</v>
      </c>
    </row>
    <row r="16" spans="1:9" ht="23.25" customHeight="1" x14ac:dyDescent="0.3">
      <c r="A16" s="202"/>
      <c r="B16" s="204"/>
      <c r="C16" s="206"/>
      <c r="D16" s="208"/>
      <c r="E16" s="17"/>
      <c r="F16" s="200">
        <v>74</v>
      </c>
      <c r="G16" s="76" t="s">
        <v>11</v>
      </c>
      <c r="H16" s="77"/>
      <c r="I16" s="17"/>
    </row>
    <row r="17" spans="1:9" ht="21" customHeight="1" x14ac:dyDescent="0.3">
      <c r="A17" s="201">
        <v>64</v>
      </c>
      <c r="B17" s="203" t="s">
        <v>12</v>
      </c>
      <c r="C17" s="205"/>
      <c r="D17" s="207"/>
      <c r="E17" s="17"/>
      <c r="F17" s="200"/>
      <c r="G17" s="19" t="s">
        <v>7</v>
      </c>
      <c r="H17" s="77"/>
      <c r="I17" s="17"/>
    </row>
    <row r="18" spans="1:9" ht="21" customHeight="1" x14ac:dyDescent="0.3">
      <c r="A18" s="202"/>
      <c r="B18" s="204"/>
      <c r="C18" s="206"/>
      <c r="D18" s="208"/>
      <c r="E18" s="17"/>
      <c r="F18" s="200"/>
      <c r="G18" s="19" t="s">
        <v>7</v>
      </c>
      <c r="H18" s="77"/>
      <c r="I18" s="17"/>
    </row>
    <row r="19" spans="1:9" ht="21" customHeight="1" x14ac:dyDescent="0.3">
      <c r="A19" s="201">
        <v>65</v>
      </c>
      <c r="B19" s="203" t="s">
        <v>14</v>
      </c>
      <c r="C19" s="205"/>
      <c r="D19" s="207"/>
      <c r="E19" s="17"/>
      <c r="F19" s="200"/>
      <c r="G19" s="19" t="s">
        <v>7</v>
      </c>
      <c r="H19" s="77"/>
      <c r="I19" s="17"/>
    </row>
    <row r="20" spans="1:9" ht="21" customHeight="1" x14ac:dyDescent="0.3">
      <c r="A20" s="202"/>
      <c r="B20" s="204"/>
      <c r="C20" s="206"/>
      <c r="D20" s="208"/>
      <c r="E20" s="17"/>
      <c r="F20" s="200"/>
      <c r="G20" s="19" t="s">
        <v>7</v>
      </c>
      <c r="H20" s="77"/>
      <c r="I20" s="17"/>
    </row>
    <row r="21" spans="1:9" ht="21" customHeight="1" x14ac:dyDescent="0.3">
      <c r="A21" s="201">
        <v>66</v>
      </c>
      <c r="B21" s="203" t="s">
        <v>15</v>
      </c>
      <c r="C21" s="205"/>
      <c r="D21" s="207"/>
      <c r="E21" s="18"/>
      <c r="F21" s="52"/>
      <c r="G21" s="38" t="s">
        <v>13</v>
      </c>
      <c r="H21" s="78">
        <f>SUM(H16:H20)</f>
        <v>0</v>
      </c>
      <c r="I21" s="39">
        <f>SUM(I16:I20)</f>
        <v>0</v>
      </c>
    </row>
    <row r="22" spans="1:9" s="10" customFormat="1" ht="21" customHeight="1" x14ac:dyDescent="0.3">
      <c r="A22" s="202"/>
      <c r="B22" s="204"/>
      <c r="C22" s="206"/>
      <c r="D22" s="208"/>
      <c r="E22" s="34"/>
      <c r="F22" s="53">
        <v>74</v>
      </c>
      <c r="G22" s="40" t="s">
        <v>35</v>
      </c>
      <c r="H22" s="41">
        <f>H15+H21</f>
        <v>0</v>
      </c>
      <c r="I22" s="41">
        <f>I15+I21</f>
        <v>0</v>
      </c>
    </row>
    <row r="23" spans="1:9" ht="21" customHeight="1" x14ac:dyDescent="0.3">
      <c r="A23" s="201">
        <v>67</v>
      </c>
      <c r="B23" s="203" t="s">
        <v>17</v>
      </c>
      <c r="C23" s="205"/>
      <c r="D23" s="207"/>
      <c r="E23" s="17"/>
      <c r="F23" s="54">
        <v>75</v>
      </c>
      <c r="G23" s="42" t="s">
        <v>16</v>
      </c>
      <c r="H23" s="25"/>
      <c r="I23" s="25"/>
    </row>
    <row r="24" spans="1:9" ht="21" customHeight="1" x14ac:dyDescent="0.3">
      <c r="A24" s="202"/>
      <c r="B24" s="204"/>
      <c r="C24" s="206"/>
      <c r="D24" s="208"/>
      <c r="E24" s="17"/>
      <c r="F24" s="54">
        <v>75</v>
      </c>
      <c r="G24" s="42" t="s">
        <v>18</v>
      </c>
      <c r="H24" s="25"/>
      <c r="I24" s="25"/>
    </row>
    <row r="25" spans="1:9" ht="39.75" customHeight="1" x14ac:dyDescent="0.3">
      <c r="A25" s="23">
        <v>68</v>
      </c>
      <c r="B25" s="42" t="s">
        <v>19</v>
      </c>
      <c r="C25" s="25"/>
      <c r="D25" s="47"/>
      <c r="E25" s="17"/>
      <c r="F25" s="54">
        <v>76</v>
      </c>
      <c r="G25" s="42" t="s">
        <v>20</v>
      </c>
      <c r="H25" s="25"/>
      <c r="I25" s="25"/>
    </row>
    <row r="26" spans="1:9" ht="32.25" customHeight="1" x14ac:dyDescent="0.3">
      <c r="A26" s="36">
        <v>69</v>
      </c>
      <c r="B26" s="37" t="s">
        <v>21</v>
      </c>
      <c r="C26" s="26"/>
      <c r="D26" s="48"/>
      <c r="E26" s="17"/>
      <c r="F26" s="54">
        <v>77</v>
      </c>
      <c r="G26" s="42" t="s">
        <v>22</v>
      </c>
      <c r="H26" s="25"/>
      <c r="I26" s="25"/>
    </row>
    <row r="27" spans="1:9" ht="28.5" customHeight="1" x14ac:dyDescent="0.3">
      <c r="A27" s="33"/>
      <c r="B27" s="16"/>
      <c r="C27" s="17"/>
      <c r="D27" s="49"/>
      <c r="E27" s="17"/>
      <c r="F27" s="54">
        <v>78</v>
      </c>
      <c r="G27" s="42" t="s">
        <v>23</v>
      </c>
      <c r="H27" s="25"/>
      <c r="I27" s="25"/>
    </row>
    <row r="28" spans="1:9" s="10" customFormat="1" ht="21" customHeight="1" x14ac:dyDescent="0.3">
      <c r="A28" s="43">
        <v>6</v>
      </c>
      <c r="B28" s="40" t="s">
        <v>24</v>
      </c>
      <c r="C28" s="41">
        <f>SUM(C9:C27)</f>
        <v>0</v>
      </c>
      <c r="D28" s="50">
        <f>SUM(D9:D27)</f>
        <v>0</v>
      </c>
      <c r="E28" s="35"/>
      <c r="F28" s="55">
        <v>7</v>
      </c>
      <c r="G28" s="40" t="s">
        <v>25</v>
      </c>
      <c r="H28" s="41">
        <f>SUM(H22:H27)+H9</f>
        <v>0</v>
      </c>
      <c r="I28" s="41">
        <f>SUM(I22:I27)+I9</f>
        <v>0</v>
      </c>
    </row>
    <row r="29" spans="1:9" ht="21" customHeight="1" thickBot="1" x14ac:dyDescent="0.35">
      <c r="A29" s="45"/>
      <c r="B29" s="14" t="s">
        <v>26</v>
      </c>
      <c r="C29" s="17"/>
      <c r="D29" s="20"/>
      <c r="E29" s="17"/>
      <c r="F29" s="46"/>
      <c r="G29" s="16" t="s">
        <v>27</v>
      </c>
      <c r="H29" s="17"/>
      <c r="I29" s="17"/>
    </row>
    <row r="30" spans="1:9" s="10" customFormat="1" ht="29.25" customHeight="1" thickBot="1" x14ac:dyDescent="0.35">
      <c r="A30" s="230" t="s">
        <v>28</v>
      </c>
      <c r="B30" s="231"/>
      <c r="C30" s="63">
        <f>C28+C29</f>
        <v>0</v>
      </c>
      <c r="D30" s="64">
        <f>D28+D29</f>
        <v>0</v>
      </c>
      <c r="E30" s="79"/>
      <c r="F30" s="230" t="s">
        <v>28</v>
      </c>
      <c r="G30" s="231"/>
      <c r="H30" s="63">
        <f>H28+H29</f>
        <v>0</v>
      </c>
      <c r="I30" s="64">
        <f>I28+I29</f>
        <v>0</v>
      </c>
    </row>
    <row r="32" spans="1:9" x14ac:dyDescent="0.3">
      <c r="A32" s="73" t="s">
        <v>137</v>
      </c>
    </row>
    <row r="33" spans="1:9" x14ac:dyDescent="0.3">
      <c r="A33" s="73" t="s">
        <v>138</v>
      </c>
    </row>
    <row r="34" spans="1:9" x14ac:dyDescent="0.3">
      <c r="A34" s="73" t="s">
        <v>33</v>
      </c>
    </row>
    <row r="35" spans="1:9" x14ac:dyDescent="0.3">
      <c r="A35" s="73"/>
    </row>
    <row r="36" spans="1:9" ht="18" x14ac:dyDescent="0.3">
      <c r="A36" s="236" t="s">
        <v>139</v>
      </c>
      <c r="B36" s="236"/>
      <c r="C36" s="236"/>
      <c r="D36" s="236"/>
      <c r="E36" s="236"/>
      <c r="F36" s="236"/>
      <c r="G36" s="236"/>
      <c r="H36" s="236"/>
      <c r="I36" s="236"/>
    </row>
    <row r="37" spans="1:9" x14ac:dyDescent="0.3">
      <c r="A37" s="9"/>
      <c r="B37" s="9"/>
      <c r="C37" s="9"/>
      <c r="D37" s="9"/>
      <c r="E37" s="9"/>
      <c r="F37" s="9"/>
      <c r="G37" s="9"/>
      <c r="H37" s="9"/>
      <c r="I37" s="9"/>
    </row>
    <row r="38" spans="1:9" ht="24.75" customHeight="1" x14ac:dyDescent="0.3">
      <c r="A38" s="67" t="s">
        <v>36</v>
      </c>
      <c r="B38" s="227" t="s">
        <v>37</v>
      </c>
      <c r="C38" s="226"/>
      <c r="D38" s="68">
        <v>42369</v>
      </c>
      <c r="E38" s="56"/>
      <c r="F38" s="67" t="s">
        <v>36</v>
      </c>
      <c r="G38" s="225" t="s">
        <v>38</v>
      </c>
      <c r="H38" s="226"/>
      <c r="I38" s="68">
        <f>D38</f>
        <v>42369</v>
      </c>
    </row>
    <row r="39" spans="1:9" ht="24.75" customHeight="1" x14ac:dyDescent="0.3">
      <c r="A39" s="201">
        <v>20</v>
      </c>
      <c r="B39" s="232" t="s">
        <v>39</v>
      </c>
      <c r="C39" s="233"/>
      <c r="D39" s="205"/>
      <c r="E39" s="69"/>
      <c r="F39" s="29">
        <v>10</v>
      </c>
      <c r="G39" s="203" t="s">
        <v>58</v>
      </c>
      <c r="H39" s="203"/>
      <c r="I39" s="30"/>
    </row>
    <row r="40" spans="1:9" ht="24.75" customHeight="1" x14ac:dyDescent="0.3">
      <c r="A40" s="202"/>
      <c r="B40" s="234"/>
      <c r="C40" s="235"/>
      <c r="D40" s="206"/>
      <c r="E40" s="69"/>
      <c r="F40" s="70">
        <v>11</v>
      </c>
      <c r="G40" s="229" t="s">
        <v>41</v>
      </c>
      <c r="H40" s="229"/>
      <c r="I40" s="71"/>
    </row>
    <row r="41" spans="1:9" ht="24.75" customHeight="1" x14ac:dyDescent="0.3">
      <c r="A41" s="201">
        <v>21</v>
      </c>
      <c r="B41" s="232" t="s">
        <v>40</v>
      </c>
      <c r="C41" s="233"/>
      <c r="D41" s="205"/>
      <c r="E41" s="69"/>
      <c r="F41" s="70">
        <v>12</v>
      </c>
      <c r="G41" s="229" t="s">
        <v>43</v>
      </c>
      <c r="H41" s="229"/>
      <c r="I41" s="71"/>
    </row>
    <row r="42" spans="1:9" ht="24.75" customHeight="1" x14ac:dyDescent="0.3">
      <c r="A42" s="202"/>
      <c r="B42" s="234"/>
      <c r="C42" s="235"/>
      <c r="D42" s="206"/>
      <c r="E42" s="69"/>
      <c r="F42" s="70">
        <v>13</v>
      </c>
      <c r="G42" s="229" t="s">
        <v>44</v>
      </c>
      <c r="H42" s="229"/>
      <c r="I42" s="71"/>
    </row>
    <row r="43" spans="1:9" ht="24.75" customHeight="1" x14ac:dyDescent="0.3">
      <c r="A43" s="201">
        <v>27</v>
      </c>
      <c r="B43" s="232" t="s">
        <v>42</v>
      </c>
      <c r="C43" s="233"/>
      <c r="D43" s="205"/>
      <c r="E43" s="69"/>
      <c r="F43" s="70">
        <v>15</v>
      </c>
      <c r="G43" s="229" t="s">
        <v>45</v>
      </c>
      <c r="H43" s="229"/>
      <c r="I43" s="71"/>
    </row>
    <row r="44" spans="1:9" ht="24.75" customHeight="1" x14ac:dyDescent="0.3">
      <c r="A44" s="202"/>
      <c r="B44" s="234"/>
      <c r="C44" s="235"/>
      <c r="D44" s="206"/>
      <c r="E44" s="69"/>
      <c r="F44" s="70">
        <v>16</v>
      </c>
      <c r="G44" s="229" t="s">
        <v>46</v>
      </c>
      <c r="H44" s="229"/>
      <c r="I44" s="71"/>
    </row>
    <row r="45" spans="1:9" ht="24.75" customHeight="1" x14ac:dyDescent="0.3">
      <c r="A45" s="67"/>
      <c r="B45" s="221"/>
      <c r="C45" s="222"/>
      <c r="D45" s="25"/>
      <c r="E45" s="69"/>
      <c r="F45" s="36">
        <v>19</v>
      </c>
      <c r="G45" s="204" t="s">
        <v>47</v>
      </c>
      <c r="H45" s="204"/>
      <c r="I45" s="26"/>
    </row>
    <row r="46" spans="1:9" s="75" customFormat="1" ht="24.75" customHeight="1" x14ac:dyDescent="0.3">
      <c r="A46" s="43"/>
      <c r="B46" s="223" t="s">
        <v>48</v>
      </c>
      <c r="C46" s="224"/>
      <c r="D46" s="41">
        <f>SUM(D39:D45)</f>
        <v>0</v>
      </c>
      <c r="E46" s="74"/>
      <c r="F46" s="43"/>
      <c r="G46" s="224" t="s">
        <v>49</v>
      </c>
      <c r="H46" s="224"/>
      <c r="I46" s="41">
        <f>SUM(I39:I45)</f>
        <v>0</v>
      </c>
    </row>
    <row r="47" spans="1:9" ht="24.75" customHeight="1" x14ac:dyDescent="0.3">
      <c r="A47" s="23">
        <v>3</v>
      </c>
      <c r="B47" s="221" t="s">
        <v>50</v>
      </c>
      <c r="C47" s="222"/>
      <c r="D47" s="25"/>
      <c r="E47" s="69"/>
      <c r="I47" s="25"/>
    </row>
    <row r="48" spans="1:9" ht="24.75" customHeight="1" x14ac:dyDescent="0.3">
      <c r="A48" s="23">
        <v>4</v>
      </c>
      <c r="B48" s="221" t="s">
        <v>140</v>
      </c>
      <c r="C48" s="222"/>
      <c r="D48" s="25"/>
      <c r="E48" s="69"/>
      <c r="F48" s="23">
        <v>16</v>
      </c>
      <c r="G48" s="228" t="s">
        <v>51</v>
      </c>
      <c r="H48" s="221"/>
      <c r="I48" s="25"/>
    </row>
    <row r="49" spans="1:9" ht="24.75" customHeight="1" x14ac:dyDescent="0.3">
      <c r="A49" s="23">
        <v>5</v>
      </c>
      <c r="B49" s="221" t="s">
        <v>52</v>
      </c>
      <c r="C49" s="222"/>
      <c r="D49" s="25"/>
      <c r="E49" s="69"/>
      <c r="F49" s="23">
        <v>16</v>
      </c>
      <c r="G49" s="228" t="s">
        <v>53</v>
      </c>
      <c r="H49" s="221"/>
      <c r="I49" s="25"/>
    </row>
    <row r="50" spans="1:9" ht="24.75" customHeight="1" x14ac:dyDescent="0.3">
      <c r="A50" s="23">
        <v>486</v>
      </c>
      <c r="B50" s="221" t="s">
        <v>54</v>
      </c>
      <c r="C50" s="222"/>
      <c r="D50" s="25"/>
      <c r="E50" s="69"/>
      <c r="F50" s="23">
        <v>487</v>
      </c>
      <c r="G50" s="222" t="s">
        <v>55</v>
      </c>
      <c r="H50" s="222"/>
      <c r="I50" s="25"/>
    </row>
    <row r="51" spans="1:9" s="75" customFormat="1" ht="24.75" customHeight="1" x14ac:dyDescent="0.3">
      <c r="A51" s="40"/>
      <c r="B51" s="223" t="s">
        <v>56</v>
      </c>
      <c r="C51" s="224"/>
      <c r="D51" s="41">
        <f>SUM(D46:D50)</f>
        <v>0</v>
      </c>
      <c r="E51" s="74"/>
      <c r="F51" s="40"/>
      <c r="G51" s="224" t="s">
        <v>57</v>
      </c>
      <c r="H51" s="224"/>
      <c r="I51" s="41">
        <f>SUM(I46:I50)</f>
        <v>0</v>
      </c>
    </row>
    <row r="53" spans="1:9" x14ac:dyDescent="0.3">
      <c r="A53" s="73" t="str">
        <f>A32</f>
        <v>* à défaut de disposer des données de l’année 2015, indiquez les données de l’année 2014</v>
      </c>
    </row>
  </sheetData>
  <mergeCells count="77">
    <mergeCell ref="B49:C49"/>
    <mergeCell ref="A30:B30"/>
    <mergeCell ref="F30:G30"/>
    <mergeCell ref="A39:A40"/>
    <mergeCell ref="B39:C40"/>
    <mergeCell ref="B41:C42"/>
    <mergeCell ref="A36:I36"/>
    <mergeCell ref="G43:H43"/>
    <mergeCell ref="G44:H44"/>
    <mergeCell ref="G45:H45"/>
    <mergeCell ref="G46:H46"/>
    <mergeCell ref="A41:A42"/>
    <mergeCell ref="D41:D42"/>
    <mergeCell ref="A43:A44"/>
    <mergeCell ref="B43:C44"/>
    <mergeCell ref="D39:D40"/>
    <mergeCell ref="B50:C50"/>
    <mergeCell ref="B51:C51"/>
    <mergeCell ref="G38:H38"/>
    <mergeCell ref="B38:C38"/>
    <mergeCell ref="G48:H48"/>
    <mergeCell ref="B45:C45"/>
    <mergeCell ref="B46:C46"/>
    <mergeCell ref="B47:C47"/>
    <mergeCell ref="B48:C48"/>
    <mergeCell ref="G49:H49"/>
    <mergeCell ref="G50:H50"/>
    <mergeCell ref="G51:H51"/>
    <mergeCell ref="G39:H39"/>
    <mergeCell ref="G40:H40"/>
    <mergeCell ref="G41:H41"/>
    <mergeCell ref="G42:H42"/>
    <mergeCell ref="D43:D44"/>
    <mergeCell ref="C17:C18"/>
    <mergeCell ref="D17:D18"/>
    <mergeCell ref="A19:A20"/>
    <mergeCell ref="B19:B20"/>
    <mergeCell ref="C19:C20"/>
    <mergeCell ref="D19:D20"/>
    <mergeCell ref="A21:A22"/>
    <mergeCell ref="B21:B22"/>
    <mergeCell ref="C21:C22"/>
    <mergeCell ref="D21:D22"/>
    <mergeCell ref="A23:A24"/>
    <mergeCell ref="B23:B24"/>
    <mergeCell ref="C23:C24"/>
    <mergeCell ref="D23:D24"/>
    <mergeCell ref="C2:I2"/>
    <mergeCell ref="C3:I3"/>
    <mergeCell ref="D1:G1"/>
    <mergeCell ref="A9:A10"/>
    <mergeCell ref="B9:B10"/>
    <mergeCell ref="C9:C10"/>
    <mergeCell ref="D9:D10"/>
    <mergeCell ref="A5:I5"/>
    <mergeCell ref="A7:A8"/>
    <mergeCell ref="C7:C8"/>
    <mergeCell ref="D7:D8"/>
    <mergeCell ref="F7:F8"/>
    <mergeCell ref="H7:H8"/>
    <mergeCell ref="I7:I8"/>
    <mergeCell ref="F16:F20"/>
    <mergeCell ref="F10:F14"/>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53"/>
  <sheetViews>
    <sheetView tabSelected="1" workbookViewId="0">
      <selection activeCell="D12" sqref="D12"/>
    </sheetView>
  </sheetViews>
  <sheetFormatPr baseColWidth="10" defaultColWidth="11.44140625" defaultRowHeight="14.4" x14ac:dyDescent="0.3"/>
  <cols>
    <col min="1" max="1" width="6.109375" style="8" customWidth="1"/>
    <col min="2" max="2" width="32.44140625" style="8" customWidth="1"/>
    <col min="3" max="5" width="11.44140625" style="8"/>
    <col min="6" max="6" width="13.88671875" style="8" customWidth="1"/>
    <col min="7" max="9" width="10" style="8" customWidth="1"/>
    <col min="10" max="10" width="1.44140625" style="8" customWidth="1"/>
    <col min="11" max="11" width="11.88671875" style="8" customWidth="1"/>
    <col min="12" max="12" width="1.33203125" style="8" customWidth="1"/>
    <col min="13" max="16384" width="11.44140625" style="8"/>
  </cols>
  <sheetData>
    <row r="1" spans="1:12" ht="18" customHeight="1" x14ac:dyDescent="0.3">
      <c r="B1" s="80" t="s">
        <v>29</v>
      </c>
      <c r="C1" s="85"/>
      <c r="D1" s="212"/>
      <c r="E1" s="213"/>
      <c r="F1" s="213"/>
      <c r="G1" s="213"/>
      <c r="H1" s="128" t="s">
        <v>32</v>
      </c>
      <c r="I1" s="129"/>
      <c r="J1" s="112"/>
    </row>
    <row r="2" spans="1:12" ht="18" customHeight="1" x14ac:dyDescent="0.3">
      <c r="B2" s="5" t="s">
        <v>30</v>
      </c>
      <c r="C2" s="86"/>
      <c r="D2" s="209"/>
      <c r="E2" s="210"/>
      <c r="F2" s="210"/>
      <c r="G2" s="210"/>
      <c r="H2" s="210"/>
      <c r="I2" s="211"/>
    </row>
    <row r="3" spans="1:12" ht="18" customHeight="1" x14ac:dyDescent="0.3">
      <c r="B3" s="5" t="s">
        <v>31</v>
      </c>
      <c r="C3" s="86"/>
      <c r="D3" s="209"/>
      <c r="E3" s="210"/>
      <c r="F3" s="210"/>
      <c r="G3" s="210"/>
      <c r="H3" s="210"/>
      <c r="I3" s="211"/>
    </row>
    <row r="4" spans="1:12" ht="32.25" customHeight="1" thickBot="1" x14ac:dyDescent="0.35">
      <c r="B4" s="130" t="s">
        <v>75</v>
      </c>
    </row>
    <row r="5" spans="1:12" ht="42" customHeight="1" x14ac:dyDescent="0.3">
      <c r="A5" s="82" t="s">
        <v>60</v>
      </c>
      <c r="B5" s="40" t="s">
        <v>78</v>
      </c>
      <c r="C5" s="72" t="s">
        <v>61</v>
      </c>
      <c r="D5" s="72" t="s">
        <v>62</v>
      </c>
      <c r="E5" s="125" t="s">
        <v>63</v>
      </c>
      <c r="F5" s="194" t="s">
        <v>132</v>
      </c>
      <c r="G5" s="126">
        <v>2016</v>
      </c>
      <c r="H5" s="72">
        <v>2017</v>
      </c>
      <c r="I5" s="126">
        <v>2018</v>
      </c>
      <c r="J5" s="9"/>
      <c r="K5" s="127" t="s">
        <v>77</v>
      </c>
    </row>
    <row r="6" spans="1:12" ht="20.25" customHeight="1" x14ac:dyDescent="0.3">
      <c r="A6" s="150">
        <v>60</v>
      </c>
      <c r="B6" s="16" t="s">
        <v>109</v>
      </c>
      <c r="C6" s="32"/>
      <c r="D6" s="69"/>
      <c r="E6" s="49"/>
      <c r="F6" s="11"/>
      <c r="G6" s="87"/>
      <c r="H6" s="17"/>
      <c r="I6" s="87"/>
      <c r="J6" s="9"/>
      <c r="K6" s="89"/>
      <c r="L6" s="9"/>
    </row>
    <row r="7" spans="1:12" ht="20.25" customHeight="1" x14ac:dyDescent="0.3">
      <c r="A7" s="150"/>
      <c r="B7" s="16"/>
      <c r="C7" s="32"/>
      <c r="D7" s="69"/>
      <c r="E7" s="49"/>
      <c r="F7" s="11">
        <f t="shared" ref="F7:F32" si="0">D7*E7</f>
        <v>0</v>
      </c>
      <c r="G7" s="87"/>
      <c r="H7" s="17"/>
      <c r="I7" s="87"/>
      <c r="J7" s="9"/>
      <c r="K7" s="89">
        <f t="shared" ref="K7:K36" si="1">F7-G7-H7-I7</f>
        <v>0</v>
      </c>
      <c r="L7" s="9"/>
    </row>
    <row r="8" spans="1:12" ht="20.25" customHeight="1" x14ac:dyDescent="0.3">
      <c r="A8" s="150"/>
      <c r="B8" s="16"/>
      <c r="C8" s="32"/>
      <c r="D8" s="69"/>
      <c r="E8" s="49"/>
      <c r="F8" s="11">
        <f t="shared" si="0"/>
        <v>0</v>
      </c>
      <c r="G8" s="87"/>
      <c r="H8" s="17"/>
      <c r="I8" s="87"/>
      <c r="J8" s="9"/>
      <c r="K8" s="89">
        <f t="shared" si="1"/>
        <v>0</v>
      </c>
      <c r="L8" s="9"/>
    </row>
    <row r="9" spans="1:12" ht="20.25" customHeight="1" x14ac:dyDescent="0.3">
      <c r="A9" s="148"/>
      <c r="B9" s="37"/>
      <c r="C9" s="147"/>
      <c r="D9" s="100"/>
      <c r="E9" s="48"/>
      <c r="F9" s="108">
        <f t="shared" si="0"/>
        <v>0</v>
      </c>
      <c r="G9" s="27"/>
      <c r="H9" s="26"/>
      <c r="I9" s="27"/>
      <c r="J9" s="9"/>
      <c r="K9" s="117">
        <f t="shared" si="1"/>
        <v>0</v>
      </c>
      <c r="L9" s="9"/>
    </row>
    <row r="10" spans="1:12" ht="25.5" customHeight="1" x14ac:dyDescent="0.3">
      <c r="A10" s="150">
        <v>61</v>
      </c>
      <c r="B10" s="16" t="s">
        <v>108</v>
      </c>
      <c r="C10" s="32"/>
      <c r="D10" s="69"/>
      <c r="E10" s="49"/>
      <c r="F10" s="11"/>
      <c r="G10" s="87"/>
      <c r="H10" s="17"/>
      <c r="I10" s="87"/>
      <c r="J10" s="9"/>
      <c r="K10" s="89"/>
      <c r="L10" s="9"/>
    </row>
    <row r="11" spans="1:12" ht="20.25" customHeight="1" x14ac:dyDescent="0.3">
      <c r="A11" s="150"/>
      <c r="B11" s="16"/>
      <c r="C11" s="32"/>
      <c r="D11" s="69"/>
      <c r="E11" s="49"/>
      <c r="F11" s="11">
        <f t="shared" si="0"/>
        <v>0</v>
      </c>
      <c r="G11" s="87"/>
      <c r="H11" s="17"/>
      <c r="I11" s="87"/>
      <c r="J11" s="9"/>
      <c r="K11" s="89">
        <f t="shared" si="1"/>
        <v>0</v>
      </c>
      <c r="L11" s="9"/>
    </row>
    <row r="12" spans="1:12" ht="20.25" customHeight="1" x14ac:dyDescent="0.3">
      <c r="A12" s="148"/>
      <c r="B12" s="37"/>
      <c r="C12" s="147"/>
      <c r="D12" s="100"/>
      <c r="E12" s="48"/>
      <c r="F12" s="108">
        <f t="shared" si="0"/>
        <v>0</v>
      </c>
      <c r="G12" s="27"/>
      <c r="H12" s="26"/>
      <c r="I12" s="27"/>
      <c r="J12" s="9"/>
      <c r="K12" s="117">
        <f t="shared" si="1"/>
        <v>0</v>
      </c>
      <c r="L12" s="9"/>
    </row>
    <row r="13" spans="1:12" ht="26.25" customHeight="1" x14ac:dyDescent="0.3">
      <c r="A13" s="150">
        <v>62</v>
      </c>
      <c r="B13" s="16" t="s">
        <v>107</v>
      </c>
      <c r="C13" s="32"/>
      <c r="D13" s="69"/>
      <c r="E13" s="49"/>
      <c r="F13" s="11"/>
      <c r="G13" s="87"/>
      <c r="H13" s="17"/>
      <c r="I13" s="87"/>
      <c r="J13" s="9"/>
      <c r="K13" s="89"/>
      <c r="L13" s="9"/>
    </row>
    <row r="14" spans="1:12" ht="20.25" customHeight="1" x14ac:dyDescent="0.3">
      <c r="A14" s="150"/>
      <c r="B14" s="16"/>
      <c r="C14" s="32"/>
      <c r="D14" s="69"/>
      <c r="E14" s="49"/>
      <c r="F14" s="11">
        <f t="shared" si="0"/>
        <v>0</v>
      </c>
      <c r="G14" s="87"/>
      <c r="H14" s="17"/>
      <c r="I14" s="87"/>
      <c r="J14" s="9"/>
      <c r="K14" s="89">
        <f t="shared" si="1"/>
        <v>0</v>
      </c>
      <c r="L14" s="9"/>
    </row>
    <row r="15" spans="1:12" ht="20.25" customHeight="1" x14ac:dyDescent="0.3">
      <c r="A15" s="148"/>
      <c r="B15" s="37"/>
      <c r="C15" s="147"/>
      <c r="D15" s="100"/>
      <c r="E15" s="48"/>
      <c r="F15" s="108">
        <f t="shared" si="0"/>
        <v>0</v>
      </c>
      <c r="G15" s="27"/>
      <c r="H15" s="26"/>
      <c r="I15" s="27"/>
      <c r="J15" s="9"/>
      <c r="K15" s="117">
        <f t="shared" si="1"/>
        <v>0</v>
      </c>
      <c r="L15" s="9"/>
    </row>
    <row r="16" spans="1:12" ht="24.75" customHeight="1" x14ac:dyDescent="0.3">
      <c r="A16" s="150">
        <v>64</v>
      </c>
      <c r="B16" s="16" t="s">
        <v>121</v>
      </c>
      <c r="C16" s="32"/>
      <c r="D16" s="69"/>
      <c r="E16" s="49"/>
      <c r="F16" s="11"/>
      <c r="G16" s="87"/>
      <c r="H16" s="17"/>
      <c r="I16" s="87"/>
      <c r="J16" s="9"/>
      <c r="K16" s="89"/>
      <c r="L16" s="9"/>
    </row>
    <row r="17" spans="1:12" ht="20.25" customHeight="1" x14ac:dyDescent="0.3">
      <c r="A17" s="150"/>
      <c r="B17" s="16"/>
      <c r="C17" s="32"/>
      <c r="D17" s="69"/>
      <c r="E17" s="49"/>
      <c r="F17" s="11">
        <f t="shared" si="0"/>
        <v>0</v>
      </c>
      <c r="G17" s="87"/>
      <c r="H17" s="17"/>
      <c r="I17" s="87"/>
      <c r="J17" s="9"/>
      <c r="K17" s="89">
        <f t="shared" si="1"/>
        <v>0</v>
      </c>
      <c r="L17" s="9"/>
    </row>
    <row r="18" spans="1:12" ht="20.25" customHeight="1" x14ac:dyDescent="0.3">
      <c r="A18" s="150"/>
      <c r="B18" s="16"/>
      <c r="C18" s="32"/>
      <c r="D18" s="69"/>
      <c r="E18" s="49"/>
      <c r="F18" s="11">
        <f t="shared" si="0"/>
        <v>0</v>
      </c>
      <c r="G18" s="87"/>
      <c r="H18" s="17"/>
      <c r="I18" s="87"/>
      <c r="J18" s="9"/>
      <c r="K18" s="89">
        <f t="shared" si="1"/>
        <v>0</v>
      </c>
      <c r="L18" s="9"/>
    </row>
    <row r="19" spans="1:12" ht="20.25" customHeight="1" x14ac:dyDescent="0.3">
      <c r="A19" s="150"/>
      <c r="B19" s="16"/>
      <c r="C19" s="32"/>
      <c r="D19" s="69"/>
      <c r="E19" s="49"/>
      <c r="F19" s="11">
        <f t="shared" si="0"/>
        <v>0</v>
      </c>
      <c r="G19" s="87"/>
      <c r="H19" s="17"/>
      <c r="I19" s="87"/>
      <c r="J19" s="9"/>
      <c r="K19" s="89">
        <f t="shared" si="1"/>
        <v>0</v>
      </c>
      <c r="L19" s="9"/>
    </row>
    <row r="20" spans="1:12" ht="20.25" customHeight="1" x14ac:dyDescent="0.3">
      <c r="A20" s="151"/>
      <c r="B20" s="37"/>
      <c r="C20" s="147"/>
      <c r="D20" s="100"/>
      <c r="E20" s="48"/>
      <c r="F20" s="108">
        <f t="shared" si="0"/>
        <v>0</v>
      </c>
      <c r="G20" s="27"/>
      <c r="H20" s="26"/>
      <c r="I20" s="27"/>
      <c r="J20" s="9"/>
      <c r="K20" s="117">
        <f t="shared" si="1"/>
        <v>0</v>
      </c>
      <c r="L20" s="9"/>
    </row>
    <row r="21" spans="1:12" ht="20.25" customHeight="1" x14ac:dyDescent="0.3">
      <c r="A21" s="150"/>
      <c r="B21" s="16" t="s">
        <v>122</v>
      </c>
      <c r="C21" s="32"/>
      <c r="D21" s="69"/>
      <c r="E21" s="49"/>
      <c r="F21" s="11"/>
      <c r="G21" s="87"/>
      <c r="H21" s="17"/>
      <c r="I21" s="87"/>
      <c r="J21" s="9"/>
      <c r="K21" s="89"/>
      <c r="L21" s="9"/>
    </row>
    <row r="22" spans="1:12" ht="20.25" customHeight="1" x14ac:dyDescent="0.3">
      <c r="A22" s="150">
        <v>65</v>
      </c>
      <c r="B22" s="16" t="s">
        <v>114</v>
      </c>
      <c r="C22" s="32"/>
      <c r="D22" s="69"/>
      <c r="E22" s="49"/>
      <c r="F22" s="11">
        <f t="shared" ref="F22:F24" si="2">D22*E22</f>
        <v>0</v>
      </c>
      <c r="G22" s="87"/>
      <c r="H22" s="17"/>
      <c r="I22" s="87"/>
      <c r="J22" s="9"/>
      <c r="K22" s="89">
        <f t="shared" ref="K22:K23" si="3">F22-G22-H22-I22</f>
        <v>0</v>
      </c>
      <c r="L22" s="9"/>
    </row>
    <row r="23" spans="1:12" ht="20.25" customHeight="1" x14ac:dyDescent="0.3">
      <c r="A23" s="152"/>
      <c r="B23" s="16"/>
      <c r="C23" s="32"/>
      <c r="D23" s="69"/>
      <c r="E23" s="49"/>
      <c r="F23" s="11">
        <f t="shared" si="2"/>
        <v>0</v>
      </c>
      <c r="G23" s="87"/>
      <c r="H23" s="17"/>
      <c r="I23" s="87"/>
      <c r="J23" s="9"/>
      <c r="K23" s="89">
        <f t="shared" si="3"/>
        <v>0</v>
      </c>
      <c r="L23" s="9"/>
    </row>
    <row r="24" spans="1:12" ht="20.25" customHeight="1" x14ac:dyDescent="0.3">
      <c r="A24" s="150"/>
      <c r="B24" s="16"/>
      <c r="C24" s="32"/>
      <c r="D24" s="69"/>
      <c r="E24" s="49"/>
      <c r="F24" s="11">
        <f t="shared" si="2"/>
        <v>0</v>
      </c>
      <c r="G24" s="87"/>
      <c r="H24" s="17"/>
      <c r="I24" s="87"/>
      <c r="J24" s="9"/>
      <c r="K24" s="89">
        <f t="shared" si="1"/>
        <v>0</v>
      </c>
      <c r="L24" s="9"/>
    </row>
    <row r="25" spans="1:12" ht="20.25" customHeight="1" x14ac:dyDescent="0.3">
      <c r="A25" s="150">
        <v>66</v>
      </c>
      <c r="B25" s="16" t="s">
        <v>15</v>
      </c>
      <c r="C25" s="32"/>
      <c r="D25" s="69"/>
      <c r="E25" s="49"/>
      <c r="F25" s="11">
        <f t="shared" si="0"/>
        <v>0</v>
      </c>
      <c r="G25" s="87"/>
      <c r="H25" s="17"/>
      <c r="I25" s="87"/>
      <c r="J25" s="9"/>
      <c r="K25" s="89">
        <f t="shared" si="1"/>
        <v>0</v>
      </c>
      <c r="L25" s="9"/>
    </row>
    <row r="26" spans="1:12" ht="20.25" customHeight="1" x14ac:dyDescent="0.3">
      <c r="A26" s="150">
        <v>68</v>
      </c>
      <c r="B26" s="16" t="s">
        <v>115</v>
      </c>
      <c r="C26" s="32"/>
      <c r="D26" s="69"/>
      <c r="E26" s="49"/>
      <c r="F26" s="11">
        <f t="shared" si="0"/>
        <v>0</v>
      </c>
      <c r="G26" s="87"/>
      <c r="H26" s="17"/>
      <c r="I26" s="87"/>
      <c r="J26" s="9"/>
      <c r="K26" s="89">
        <f t="shared" si="1"/>
        <v>0</v>
      </c>
      <c r="L26" s="9"/>
    </row>
    <row r="27" spans="1:12" ht="20.25" customHeight="1" thickBot="1" x14ac:dyDescent="0.35">
      <c r="A27" s="150"/>
      <c r="B27" s="16"/>
      <c r="C27" s="32"/>
      <c r="D27" s="69"/>
      <c r="E27" s="49"/>
      <c r="F27" s="11">
        <f t="shared" si="0"/>
        <v>0</v>
      </c>
      <c r="G27" s="87"/>
      <c r="H27" s="17"/>
      <c r="I27" s="87"/>
      <c r="J27" s="9"/>
      <c r="K27" s="89">
        <f t="shared" si="1"/>
        <v>0</v>
      </c>
      <c r="L27" s="9"/>
    </row>
    <row r="28" spans="1:12" s="66" customFormat="1" ht="23.4" customHeight="1" thickBot="1" x14ac:dyDescent="0.35">
      <c r="A28" s="157" t="s">
        <v>105</v>
      </c>
      <c r="B28" s="247" t="s">
        <v>106</v>
      </c>
      <c r="C28" s="248"/>
      <c r="D28" s="248"/>
      <c r="E28" s="167" t="e">
        <f>F28/F34</f>
        <v>#DIV/0!</v>
      </c>
      <c r="F28" s="158">
        <f>SUM(F6:F27)</f>
        <v>0</v>
      </c>
      <c r="G28" s="168">
        <f>SUM(G6:G27)</f>
        <v>0</v>
      </c>
      <c r="H28" s="169">
        <f>SUM(H6:H27)</f>
        <v>0</v>
      </c>
      <c r="I28" s="191">
        <f>SUM(I6:I27)</f>
        <v>0</v>
      </c>
      <c r="J28" s="8"/>
      <c r="K28" s="175">
        <f>SUM(K6:K27)</f>
        <v>0</v>
      </c>
      <c r="L28" s="170"/>
    </row>
    <row r="29" spans="1:12" ht="25.5" customHeight="1" x14ac:dyDescent="0.3">
      <c r="A29" s="150">
        <v>2</v>
      </c>
      <c r="B29" s="16" t="s">
        <v>123</v>
      </c>
      <c r="C29" s="32"/>
      <c r="D29" s="69"/>
      <c r="E29" s="49"/>
      <c r="F29" s="11"/>
      <c r="G29" s="87"/>
      <c r="H29" s="17"/>
      <c r="I29" s="87"/>
      <c r="J29" s="9"/>
      <c r="K29" s="89"/>
      <c r="L29" s="9"/>
    </row>
    <row r="30" spans="1:12" ht="20.25" customHeight="1" x14ac:dyDescent="0.3">
      <c r="A30" s="150"/>
      <c r="B30" s="16"/>
      <c r="C30" s="32"/>
      <c r="D30" s="69"/>
      <c r="E30" s="49"/>
      <c r="F30" s="11">
        <f t="shared" si="0"/>
        <v>0</v>
      </c>
      <c r="G30" s="87"/>
      <c r="H30" s="17"/>
      <c r="I30" s="87"/>
      <c r="J30" s="9"/>
      <c r="K30" s="89">
        <f t="shared" si="1"/>
        <v>0</v>
      </c>
      <c r="L30" s="9"/>
    </row>
    <row r="31" spans="1:12" ht="20.25" customHeight="1" x14ac:dyDescent="0.3">
      <c r="A31" s="150"/>
      <c r="B31" s="16"/>
      <c r="C31" s="32"/>
      <c r="D31" s="69"/>
      <c r="E31" s="49"/>
      <c r="F31" s="11">
        <f t="shared" si="0"/>
        <v>0</v>
      </c>
      <c r="G31" s="87"/>
      <c r="H31" s="17"/>
      <c r="I31" s="87"/>
      <c r="J31" s="9"/>
      <c r="K31" s="89">
        <f t="shared" si="1"/>
        <v>0</v>
      </c>
      <c r="L31" s="9"/>
    </row>
    <row r="32" spans="1:12" ht="20.25" customHeight="1" thickBot="1" x14ac:dyDescent="0.35">
      <c r="A32" s="150"/>
      <c r="B32" s="16"/>
      <c r="C32" s="32"/>
      <c r="D32" s="69"/>
      <c r="E32" s="49"/>
      <c r="F32" s="11">
        <f t="shared" si="0"/>
        <v>0</v>
      </c>
      <c r="G32" s="20"/>
      <c r="H32" s="17"/>
      <c r="I32" s="87"/>
      <c r="J32" s="9"/>
      <c r="K32" s="89">
        <f t="shared" si="1"/>
        <v>0</v>
      </c>
      <c r="L32" s="9"/>
    </row>
    <row r="33" spans="1:12" ht="27" customHeight="1" thickBot="1" x14ac:dyDescent="0.35">
      <c r="A33" s="157" t="s">
        <v>110</v>
      </c>
      <c r="B33" s="247" t="s">
        <v>111</v>
      </c>
      <c r="C33" s="248"/>
      <c r="D33" s="248"/>
      <c r="E33" s="167" t="e">
        <f>F33/F34</f>
        <v>#DIV/0!</v>
      </c>
      <c r="F33" s="158">
        <f>SUM(F29:F32)</f>
        <v>0</v>
      </c>
      <c r="G33" s="168">
        <f t="shared" ref="G33:K33" si="4">SUM(G29:G32)</f>
        <v>0</v>
      </c>
      <c r="H33" s="169">
        <f t="shared" si="4"/>
        <v>0</v>
      </c>
      <c r="I33" s="191">
        <f t="shared" si="4"/>
        <v>0</v>
      </c>
      <c r="K33" s="171">
        <f t="shared" si="4"/>
        <v>0</v>
      </c>
      <c r="L33" s="170"/>
    </row>
    <row r="34" spans="1:12" s="66" customFormat="1" ht="27.6" customHeight="1" thickBot="1" x14ac:dyDescent="0.35">
      <c r="A34" s="154"/>
      <c r="B34" s="244" t="s">
        <v>112</v>
      </c>
      <c r="C34" s="245"/>
      <c r="D34" s="245"/>
      <c r="E34" s="246"/>
      <c r="F34" s="162">
        <f>F28+F33</f>
        <v>0</v>
      </c>
      <c r="G34" s="172">
        <f t="shared" ref="G34:K34" si="5">G28+G33</f>
        <v>0</v>
      </c>
      <c r="H34" s="173">
        <f>H28+H33</f>
        <v>0</v>
      </c>
      <c r="I34" s="192">
        <f t="shared" si="5"/>
        <v>0</v>
      </c>
      <c r="J34" s="8"/>
      <c r="K34" s="174">
        <f t="shared" si="5"/>
        <v>0</v>
      </c>
      <c r="L34" s="170"/>
    </row>
    <row r="35" spans="1:12" ht="26.25" customHeight="1" thickBot="1" x14ac:dyDescent="0.35">
      <c r="A35" s="150"/>
      <c r="B35" s="237" t="s">
        <v>118</v>
      </c>
      <c r="C35" s="238"/>
      <c r="D35" s="239"/>
      <c r="E35" s="161"/>
      <c r="F35" s="12">
        <f>E35*F34</f>
        <v>0</v>
      </c>
      <c r="G35" s="21">
        <f>E35*G34</f>
        <v>0</v>
      </c>
      <c r="H35" s="15">
        <f>E35*H34</f>
        <v>0</v>
      </c>
      <c r="I35" s="88">
        <f>E35*I34</f>
        <v>0</v>
      </c>
      <c r="K35" s="90">
        <f t="shared" si="1"/>
        <v>0</v>
      </c>
    </row>
    <row r="36" spans="1:12" ht="28.5" customHeight="1" thickBot="1" x14ac:dyDescent="0.35">
      <c r="A36" s="152"/>
      <c r="B36" s="240" t="s">
        <v>64</v>
      </c>
      <c r="C36" s="241"/>
      <c r="D36" s="241"/>
      <c r="E36" s="166" t="e">
        <f>F36/F36</f>
        <v>#DIV/0!</v>
      </c>
      <c r="F36" s="160">
        <f>F34+F35</f>
        <v>0</v>
      </c>
      <c r="G36" s="176">
        <f>G35+G34</f>
        <v>0</v>
      </c>
      <c r="H36" s="177">
        <f t="shared" ref="H36" si="6">H35+H34</f>
        <v>0</v>
      </c>
      <c r="I36" s="193">
        <f>I35+I34</f>
        <v>0</v>
      </c>
      <c r="K36" s="178">
        <f t="shared" si="1"/>
        <v>0</v>
      </c>
      <c r="L36" s="170"/>
    </row>
    <row r="37" spans="1:12" ht="5.4" customHeight="1" thickBot="1" x14ac:dyDescent="0.35">
      <c r="A37" s="155"/>
      <c r="B37" s="113"/>
      <c r="C37" s="113"/>
      <c r="D37" s="113"/>
      <c r="E37" s="113"/>
      <c r="F37" s="113"/>
      <c r="G37" s="113"/>
      <c r="H37" s="113"/>
      <c r="I37" s="103"/>
      <c r="K37" s="91"/>
    </row>
    <row r="38" spans="1:12" ht="39.6" customHeight="1" thickBot="1" x14ac:dyDescent="0.35">
      <c r="A38" s="156"/>
      <c r="B38" s="196" t="s">
        <v>65</v>
      </c>
      <c r="C38" s="165" t="s">
        <v>66</v>
      </c>
      <c r="D38" s="197" t="s">
        <v>67</v>
      </c>
      <c r="E38" s="165" t="s">
        <v>133</v>
      </c>
      <c r="F38" s="195" t="s">
        <v>131</v>
      </c>
      <c r="G38" s="165">
        <f>G5</f>
        <v>2016</v>
      </c>
      <c r="H38" s="197">
        <f>H5</f>
        <v>2017</v>
      </c>
      <c r="I38" s="198">
        <f>I5</f>
        <v>2018</v>
      </c>
      <c r="K38" s="199" t="str">
        <f>K5</f>
        <v>Contrôle</v>
      </c>
    </row>
    <row r="39" spans="1:12" ht="20.399999999999999" customHeight="1" x14ac:dyDescent="0.3">
      <c r="A39" s="147">
        <v>74</v>
      </c>
      <c r="B39" s="243" t="s">
        <v>70</v>
      </c>
      <c r="C39" s="243"/>
      <c r="D39" s="62" t="s">
        <v>71</v>
      </c>
      <c r="E39" s="138" t="e">
        <f>F39/F46</f>
        <v>#DIV/0!</v>
      </c>
      <c r="F39" s="182">
        <f>G39+H39+I39</f>
        <v>0</v>
      </c>
      <c r="G39" s="120"/>
      <c r="H39" s="26"/>
      <c r="I39" s="27"/>
      <c r="J39" s="9"/>
      <c r="K39" s="109">
        <f t="shared" ref="K39:K46" si="7">F39-G39-H39-I39</f>
        <v>0</v>
      </c>
      <c r="L39" s="9"/>
    </row>
    <row r="40" spans="1:12" ht="17.399999999999999" customHeight="1" x14ac:dyDescent="0.3">
      <c r="A40" s="147">
        <v>75</v>
      </c>
      <c r="B40" s="24" t="s">
        <v>124</v>
      </c>
      <c r="C40" s="99"/>
      <c r="D40" s="67"/>
      <c r="E40" s="139" t="e">
        <f>F40/F46</f>
        <v>#DIV/0!</v>
      </c>
      <c r="F40" s="183">
        <f t="shared" ref="F40:F45" si="8">G40+H40+I40</f>
        <v>0</v>
      </c>
      <c r="G40" s="121"/>
      <c r="H40" s="25"/>
      <c r="I40" s="184"/>
      <c r="J40" s="9"/>
      <c r="K40" s="109">
        <f t="shared" si="7"/>
        <v>0</v>
      </c>
      <c r="L40" s="9"/>
    </row>
    <row r="41" spans="1:12" ht="27.6" customHeight="1" x14ac:dyDescent="0.3">
      <c r="A41" s="147">
        <v>70</v>
      </c>
      <c r="B41" s="153" t="s">
        <v>117</v>
      </c>
      <c r="C41" s="149"/>
      <c r="D41" s="67"/>
      <c r="E41" s="139" t="e">
        <f>F41/F46</f>
        <v>#DIV/0!</v>
      </c>
      <c r="F41" s="183">
        <f t="shared" si="8"/>
        <v>0</v>
      </c>
      <c r="G41" s="121"/>
      <c r="H41" s="25"/>
      <c r="I41" s="184"/>
      <c r="J41" s="9"/>
      <c r="K41" s="109">
        <f t="shared" si="7"/>
        <v>0</v>
      </c>
      <c r="L41" s="9"/>
    </row>
    <row r="42" spans="1:12" ht="27" customHeight="1" x14ac:dyDescent="0.3">
      <c r="A42" s="147">
        <v>74</v>
      </c>
      <c r="B42" s="24" t="s">
        <v>113</v>
      </c>
      <c r="C42" s="99"/>
      <c r="D42" s="67"/>
      <c r="E42" s="139" t="e">
        <f>F42/F46</f>
        <v>#DIV/0!</v>
      </c>
      <c r="F42" s="183">
        <f t="shared" si="8"/>
        <v>0</v>
      </c>
      <c r="G42" s="121"/>
      <c r="H42" s="25"/>
      <c r="I42" s="184"/>
      <c r="J42" s="9"/>
      <c r="K42" s="89">
        <f t="shared" si="7"/>
        <v>0</v>
      </c>
      <c r="L42" s="9"/>
    </row>
    <row r="43" spans="1:12" ht="30.75" customHeight="1" x14ac:dyDescent="0.3">
      <c r="A43" s="147">
        <v>74</v>
      </c>
      <c r="B43" s="24" t="s">
        <v>113</v>
      </c>
      <c r="C43" s="99"/>
      <c r="D43" s="67"/>
      <c r="E43" s="139" t="e">
        <f>F43/F46</f>
        <v>#DIV/0!</v>
      </c>
      <c r="F43" s="183">
        <f t="shared" si="8"/>
        <v>0</v>
      </c>
      <c r="G43" s="121"/>
      <c r="H43" s="25"/>
      <c r="I43" s="184"/>
      <c r="J43" s="9"/>
      <c r="K43" s="109">
        <f t="shared" si="7"/>
        <v>0</v>
      </c>
      <c r="L43" s="9"/>
    </row>
    <row r="44" spans="1:12" ht="18" customHeight="1" x14ac:dyDescent="0.3">
      <c r="A44" s="163">
        <v>74</v>
      </c>
      <c r="B44" s="24" t="s">
        <v>125</v>
      </c>
      <c r="C44" s="164"/>
      <c r="D44" s="67"/>
      <c r="E44" s="139" t="e">
        <f>F44/F46</f>
        <v>#DIV/0!</v>
      </c>
      <c r="F44" s="183">
        <f t="shared" si="8"/>
        <v>0</v>
      </c>
      <c r="G44" s="121"/>
      <c r="H44" s="25"/>
      <c r="I44" s="184"/>
      <c r="J44" s="9"/>
      <c r="K44" s="109">
        <f t="shared" si="7"/>
        <v>0</v>
      </c>
      <c r="L44" s="9"/>
    </row>
    <row r="45" spans="1:12" ht="16.8" customHeight="1" thickBot="1" x14ac:dyDescent="0.35">
      <c r="A45" s="147">
        <v>75</v>
      </c>
      <c r="B45" s="13" t="s">
        <v>116</v>
      </c>
      <c r="C45" s="97"/>
      <c r="D45" s="96"/>
      <c r="E45" s="138" t="e">
        <f>F45/F46</f>
        <v>#DIV/0!</v>
      </c>
      <c r="F45" s="159">
        <f t="shared" si="8"/>
        <v>0</v>
      </c>
      <c r="G45" s="21"/>
      <c r="H45" s="15"/>
      <c r="I45" s="88"/>
      <c r="J45" s="9"/>
      <c r="K45" s="89">
        <f t="shared" si="7"/>
        <v>0</v>
      </c>
      <c r="L45" s="9"/>
    </row>
    <row r="46" spans="1:12" ht="27.6" customHeight="1" thickBot="1" x14ac:dyDescent="0.35">
      <c r="A46" s="180"/>
      <c r="B46" s="240" t="s">
        <v>72</v>
      </c>
      <c r="C46" s="241"/>
      <c r="D46" s="242"/>
      <c r="E46" s="181">
        <v>1</v>
      </c>
      <c r="F46" s="160">
        <f>SUM(F39:F45)</f>
        <v>0</v>
      </c>
      <c r="G46" s="176">
        <f>SUM(G39:G45)</f>
        <v>0</v>
      </c>
      <c r="H46" s="177">
        <f t="shared" ref="H46:I46" si="9">SUM(H39:H45)</f>
        <v>0</v>
      </c>
      <c r="I46" s="179">
        <f t="shared" si="9"/>
        <v>0</v>
      </c>
      <c r="K46" s="178">
        <f t="shared" si="7"/>
        <v>0</v>
      </c>
    </row>
    <row r="48" spans="1:12" x14ac:dyDescent="0.3">
      <c r="A48" s="66" t="s">
        <v>73</v>
      </c>
    </row>
    <row r="49" spans="1:1" x14ac:dyDescent="0.3">
      <c r="A49" s="8" t="s">
        <v>85</v>
      </c>
    </row>
    <row r="50" spans="1:1" x14ac:dyDescent="0.3">
      <c r="A50" s="8" t="s">
        <v>120</v>
      </c>
    </row>
    <row r="51" spans="1:1" x14ac:dyDescent="0.3">
      <c r="A51" s="8" t="s">
        <v>74</v>
      </c>
    </row>
    <row r="52" spans="1:1" x14ac:dyDescent="0.3">
      <c r="A52" s="8" t="s">
        <v>83</v>
      </c>
    </row>
    <row r="53" spans="1:1" x14ac:dyDescent="0.3">
      <c r="A53" s="8" t="s">
        <v>119</v>
      </c>
    </row>
  </sheetData>
  <mergeCells count="10">
    <mergeCell ref="B35:D35"/>
    <mergeCell ref="D2:I2"/>
    <mergeCell ref="D3:I3"/>
    <mergeCell ref="D1:G1"/>
    <mergeCell ref="B46:D46"/>
    <mergeCell ref="B39:C39"/>
    <mergeCell ref="B34:E34"/>
    <mergeCell ref="B36:D36"/>
    <mergeCell ref="B28:D28"/>
    <mergeCell ref="B33:D33"/>
  </mergeCells>
  <pageMargins left="0.25" right="0.25" top="0.75" bottom="0.75" header="0.3" footer="0.3"/>
  <pageSetup paperSize="9" scale="62"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5"/>
  <sheetViews>
    <sheetView zoomScale="110" zoomScaleNormal="110" workbookViewId="0">
      <selection activeCell="D2" sqref="D2:I2"/>
    </sheetView>
  </sheetViews>
  <sheetFormatPr baseColWidth="10" defaultColWidth="11.44140625" defaultRowHeight="14.4" x14ac:dyDescent="0.3"/>
  <cols>
    <col min="1" max="1" width="8.6640625" style="1" customWidth="1"/>
    <col min="2" max="2" width="32.44140625" style="1" customWidth="1"/>
    <col min="3" max="5" width="11.44140625" style="1"/>
    <col min="6" max="6" width="13.88671875" style="1" customWidth="1"/>
    <col min="7" max="9" width="11.44140625" style="1"/>
    <col min="10" max="10" width="1.44140625" style="1" customWidth="1"/>
    <col min="11" max="11" width="13" style="1" bestFit="1" customWidth="1"/>
    <col min="12" max="12" width="1.33203125" style="1" customWidth="1"/>
    <col min="13" max="16384" width="11.44140625" style="1"/>
  </cols>
  <sheetData>
    <row r="1" spans="1:12" x14ac:dyDescent="0.3">
      <c r="A1" s="8"/>
      <c r="B1" s="80" t="s">
        <v>29</v>
      </c>
      <c r="C1" s="85"/>
      <c r="D1" s="80"/>
      <c r="E1" s="81"/>
      <c r="F1" s="81"/>
      <c r="G1" s="81"/>
      <c r="H1" s="6" t="s">
        <v>32</v>
      </c>
      <c r="I1" s="7">
        <v>42355</v>
      </c>
      <c r="J1" s="112"/>
      <c r="K1" s="8"/>
      <c r="L1" s="8"/>
    </row>
    <row r="2" spans="1:12" ht="36" customHeight="1" x14ac:dyDescent="0.3">
      <c r="A2" s="8"/>
      <c r="B2" s="5" t="s">
        <v>30</v>
      </c>
      <c r="C2" s="86"/>
      <c r="D2" s="209" t="s">
        <v>130</v>
      </c>
      <c r="E2" s="210"/>
      <c r="F2" s="210"/>
      <c r="G2" s="210"/>
      <c r="H2" s="210"/>
      <c r="I2" s="211"/>
      <c r="J2" s="8"/>
      <c r="K2" s="8"/>
      <c r="L2" s="8"/>
    </row>
    <row r="3" spans="1:12" ht="36" customHeight="1" x14ac:dyDescent="0.3">
      <c r="A3" s="8"/>
      <c r="B3" s="5" t="s">
        <v>31</v>
      </c>
      <c r="C3" s="86"/>
      <c r="D3" s="209" t="s">
        <v>129</v>
      </c>
      <c r="E3" s="210"/>
      <c r="F3" s="210"/>
      <c r="G3" s="210"/>
      <c r="H3" s="210"/>
      <c r="I3" s="211"/>
      <c r="J3" s="8"/>
      <c r="K3" s="8"/>
      <c r="L3" s="8"/>
    </row>
    <row r="4" spans="1:12" ht="32.25" customHeight="1" thickBot="1" x14ac:dyDescent="0.35">
      <c r="A4" s="8"/>
      <c r="B4" s="66" t="s">
        <v>75</v>
      </c>
      <c r="C4" s="8"/>
      <c r="D4" s="8"/>
      <c r="E4" s="8"/>
      <c r="F4" s="8"/>
      <c r="G4" s="8"/>
      <c r="H4" s="8"/>
      <c r="I4" s="8"/>
      <c r="J4" s="8"/>
      <c r="K4" s="8"/>
      <c r="L4" s="8"/>
    </row>
    <row r="5" spans="1:12" ht="28.8" x14ac:dyDescent="0.3">
      <c r="A5" s="82" t="s">
        <v>60</v>
      </c>
      <c r="B5" s="40" t="s">
        <v>78</v>
      </c>
      <c r="C5" s="72" t="s">
        <v>61</v>
      </c>
      <c r="D5" s="72" t="s">
        <v>62</v>
      </c>
      <c r="E5" s="125" t="s">
        <v>63</v>
      </c>
      <c r="F5" s="84" t="s">
        <v>76</v>
      </c>
      <c r="G5" s="126">
        <v>2014</v>
      </c>
      <c r="H5" s="72">
        <v>2015</v>
      </c>
      <c r="I5" s="72">
        <v>2016</v>
      </c>
      <c r="J5" s="9"/>
      <c r="K5" s="127" t="s">
        <v>77</v>
      </c>
      <c r="L5" s="8"/>
    </row>
    <row r="6" spans="1:12" x14ac:dyDescent="0.3">
      <c r="A6" s="83">
        <v>60</v>
      </c>
      <c r="B6" s="136" t="s">
        <v>93</v>
      </c>
      <c r="C6" s="16"/>
      <c r="D6" s="131"/>
      <c r="E6" s="49"/>
      <c r="F6" s="133"/>
      <c r="G6" s="87"/>
      <c r="H6" s="17"/>
      <c r="I6" s="17"/>
      <c r="J6" s="9"/>
      <c r="K6" s="89">
        <f>F6-G6-H6-I6</f>
        <v>0</v>
      </c>
      <c r="L6" s="9"/>
    </row>
    <row r="7" spans="1:12" x14ac:dyDescent="0.3">
      <c r="A7" s="83"/>
      <c r="B7" s="16" t="s">
        <v>89</v>
      </c>
      <c r="C7" s="16" t="s">
        <v>90</v>
      </c>
      <c r="D7" s="131"/>
      <c r="E7" s="49"/>
      <c r="F7" s="133">
        <v>2000</v>
      </c>
      <c r="G7" s="87">
        <v>1000</v>
      </c>
      <c r="H7" s="17">
        <v>1000</v>
      </c>
      <c r="I7" s="17"/>
      <c r="J7" s="9"/>
      <c r="K7" s="89">
        <f t="shared" ref="K7:K33" si="0">F7-G7-H7-I7</f>
        <v>0</v>
      </c>
      <c r="L7" s="9"/>
    </row>
    <row r="8" spans="1:12" x14ac:dyDescent="0.3">
      <c r="A8" s="83"/>
      <c r="B8" s="16"/>
      <c r="C8" s="16"/>
      <c r="D8" s="131"/>
      <c r="E8" s="49"/>
      <c r="F8" s="133">
        <f t="shared" ref="F8:F30" si="1">D8*E8</f>
        <v>0</v>
      </c>
      <c r="G8" s="87"/>
      <c r="H8" s="17"/>
      <c r="I8" s="17"/>
      <c r="J8" s="9"/>
      <c r="K8" s="89">
        <f t="shared" si="0"/>
        <v>0</v>
      </c>
      <c r="L8" s="9"/>
    </row>
    <row r="9" spans="1:12" x14ac:dyDescent="0.3">
      <c r="A9" s="116"/>
      <c r="B9" s="37"/>
      <c r="C9" s="37"/>
      <c r="D9" s="132"/>
      <c r="E9" s="48"/>
      <c r="F9" s="134">
        <f t="shared" si="1"/>
        <v>0</v>
      </c>
      <c r="G9" s="27"/>
      <c r="H9" s="26"/>
      <c r="I9" s="26"/>
      <c r="J9" s="9"/>
      <c r="K9" s="117">
        <f t="shared" si="0"/>
        <v>0</v>
      </c>
      <c r="L9" s="9"/>
    </row>
    <row r="10" spans="1:12" ht="24" x14ac:dyDescent="0.3">
      <c r="A10" s="83">
        <v>61</v>
      </c>
      <c r="B10" s="136" t="s">
        <v>94</v>
      </c>
      <c r="C10" s="16"/>
      <c r="D10" s="131"/>
      <c r="E10" s="49"/>
      <c r="F10" s="133"/>
      <c r="G10" s="87"/>
      <c r="H10" s="17"/>
      <c r="I10" s="17"/>
      <c r="J10" s="9"/>
      <c r="K10" s="89">
        <f t="shared" si="0"/>
        <v>0</v>
      </c>
      <c r="L10" s="9"/>
    </row>
    <row r="11" spans="1:12" x14ac:dyDescent="0.3">
      <c r="A11" s="83"/>
      <c r="B11" s="16" t="s">
        <v>86</v>
      </c>
      <c r="C11" s="16" t="s">
        <v>87</v>
      </c>
      <c r="D11" s="131">
        <v>3000</v>
      </c>
      <c r="E11" s="49">
        <v>2</v>
      </c>
      <c r="F11" s="133">
        <f t="shared" si="1"/>
        <v>6000</v>
      </c>
      <c r="G11" s="87"/>
      <c r="H11" s="17">
        <f>F11</f>
        <v>6000</v>
      </c>
      <c r="I11" s="17"/>
      <c r="J11" s="9"/>
      <c r="K11" s="89">
        <f t="shared" si="0"/>
        <v>0</v>
      </c>
      <c r="L11" s="9"/>
    </row>
    <row r="12" spans="1:12" x14ac:dyDescent="0.3">
      <c r="A12" s="116"/>
      <c r="B12" s="37"/>
      <c r="C12" s="37"/>
      <c r="D12" s="132"/>
      <c r="E12" s="48"/>
      <c r="F12" s="134">
        <f t="shared" si="1"/>
        <v>0</v>
      </c>
      <c r="G12" s="27"/>
      <c r="H12" s="26"/>
      <c r="I12" s="26"/>
      <c r="J12" s="9"/>
      <c r="K12" s="117">
        <f t="shared" si="0"/>
        <v>0</v>
      </c>
      <c r="L12" s="9"/>
    </row>
    <row r="13" spans="1:12" ht="24" x14ac:dyDescent="0.3">
      <c r="A13" s="83">
        <v>62</v>
      </c>
      <c r="B13" s="136" t="s">
        <v>95</v>
      </c>
      <c r="C13" s="16"/>
      <c r="D13" s="131"/>
      <c r="E13" s="49"/>
      <c r="F13" s="133"/>
      <c r="G13" s="87"/>
      <c r="H13" s="17"/>
      <c r="I13" s="17"/>
      <c r="J13" s="9"/>
      <c r="K13" s="89">
        <f t="shared" si="0"/>
        <v>0</v>
      </c>
      <c r="L13" s="9"/>
    </row>
    <row r="14" spans="1:12" x14ac:dyDescent="0.3">
      <c r="A14" s="83"/>
      <c r="B14" s="16" t="s">
        <v>104</v>
      </c>
      <c r="C14" s="16" t="s">
        <v>91</v>
      </c>
      <c r="D14" s="131">
        <v>3</v>
      </c>
      <c r="E14" s="49">
        <v>700</v>
      </c>
      <c r="F14" s="133">
        <f t="shared" si="1"/>
        <v>2100</v>
      </c>
      <c r="G14" s="87">
        <f>F14</f>
        <v>2100</v>
      </c>
      <c r="H14" s="17"/>
      <c r="I14" s="17"/>
      <c r="J14" s="9"/>
      <c r="K14" s="89">
        <f t="shared" si="0"/>
        <v>0</v>
      </c>
      <c r="L14" s="9"/>
    </row>
    <row r="15" spans="1:12" x14ac:dyDescent="0.3">
      <c r="A15" s="116"/>
      <c r="B15" s="37"/>
      <c r="C15" s="37"/>
      <c r="D15" s="132"/>
      <c r="E15" s="48"/>
      <c r="F15" s="134"/>
      <c r="G15" s="27"/>
      <c r="H15" s="26"/>
      <c r="I15" s="26"/>
      <c r="J15" s="9"/>
      <c r="K15" s="117">
        <f t="shared" si="0"/>
        <v>0</v>
      </c>
      <c r="L15" s="9"/>
    </row>
    <row r="16" spans="1:12" ht="25.8" x14ac:dyDescent="0.3">
      <c r="A16" s="83">
        <v>64</v>
      </c>
      <c r="B16" s="136" t="s">
        <v>96</v>
      </c>
      <c r="C16" s="16"/>
      <c r="D16" s="131"/>
      <c r="E16" s="49"/>
      <c r="F16" s="133"/>
      <c r="G16" s="87"/>
      <c r="H16" s="17"/>
      <c r="I16" s="17"/>
      <c r="J16" s="9"/>
      <c r="K16" s="89">
        <f t="shared" si="0"/>
        <v>0</v>
      </c>
      <c r="L16" s="9"/>
    </row>
    <row r="17" spans="1:12" x14ac:dyDescent="0.3">
      <c r="A17" s="83"/>
      <c r="B17" s="16" t="s">
        <v>79</v>
      </c>
      <c r="C17" s="16" t="s">
        <v>80</v>
      </c>
      <c r="D17" s="131">
        <v>21</v>
      </c>
      <c r="E17" s="49">
        <v>2800</v>
      </c>
      <c r="F17" s="133">
        <f t="shared" si="1"/>
        <v>58800</v>
      </c>
      <c r="G17" s="87">
        <f>2800*9</f>
        <v>25200</v>
      </c>
      <c r="H17" s="17">
        <f>2800*12</f>
        <v>33600</v>
      </c>
      <c r="I17" s="17"/>
      <c r="J17" s="9"/>
      <c r="K17" s="89">
        <f t="shared" si="0"/>
        <v>0</v>
      </c>
      <c r="L17" s="9"/>
    </row>
    <row r="18" spans="1:12" x14ac:dyDescent="0.3">
      <c r="A18" s="83"/>
      <c r="B18" s="16" t="s">
        <v>88</v>
      </c>
      <c r="C18" s="16" t="s">
        <v>80</v>
      </c>
      <c r="D18" s="131">
        <v>6</v>
      </c>
      <c r="E18" s="49">
        <v>1200</v>
      </c>
      <c r="F18" s="133">
        <f t="shared" si="1"/>
        <v>7200</v>
      </c>
      <c r="G18" s="87">
        <f>3*1200</f>
        <v>3600</v>
      </c>
      <c r="H18" s="17">
        <f>3*1200</f>
        <v>3600</v>
      </c>
      <c r="I18" s="17"/>
      <c r="J18" s="9"/>
      <c r="K18" s="89">
        <f t="shared" si="0"/>
        <v>0</v>
      </c>
      <c r="L18" s="9"/>
    </row>
    <row r="19" spans="1:12" x14ac:dyDescent="0.3">
      <c r="A19" s="83"/>
      <c r="B19" s="16"/>
      <c r="C19" s="16"/>
      <c r="D19" s="131"/>
      <c r="E19" s="49"/>
      <c r="F19" s="133">
        <f t="shared" si="1"/>
        <v>0</v>
      </c>
      <c r="G19" s="87"/>
      <c r="H19" s="17"/>
      <c r="I19" s="17"/>
      <c r="J19" s="9"/>
      <c r="K19" s="89">
        <f t="shared" si="0"/>
        <v>0</v>
      </c>
      <c r="L19" s="9"/>
    </row>
    <row r="20" spans="1:12" x14ac:dyDescent="0.3">
      <c r="A20" s="116"/>
      <c r="B20" s="37"/>
      <c r="C20" s="37"/>
      <c r="D20" s="132"/>
      <c r="E20" s="48"/>
      <c r="F20" s="134">
        <f t="shared" si="1"/>
        <v>0</v>
      </c>
      <c r="G20" s="27"/>
      <c r="H20" s="26"/>
      <c r="I20" s="26"/>
      <c r="J20" s="9"/>
      <c r="K20" s="117">
        <f t="shared" si="0"/>
        <v>0</v>
      </c>
      <c r="L20" s="9"/>
    </row>
    <row r="21" spans="1:12" x14ac:dyDescent="0.3">
      <c r="A21" s="83"/>
      <c r="B21" s="136" t="s">
        <v>97</v>
      </c>
      <c r="C21" s="16"/>
      <c r="D21" s="131"/>
      <c r="E21" s="49"/>
      <c r="F21" s="133"/>
      <c r="G21" s="87"/>
      <c r="H21" s="17"/>
      <c r="I21" s="17"/>
      <c r="J21" s="9"/>
      <c r="K21" s="89">
        <f t="shared" si="0"/>
        <v>0</v>
      </c>
      <c r="L21" s="9"/>
    </row>
    <row r="22" spans="1:12" x14ac:dyDescent="0.3">
      <c r="A22" s="83"/>
      <c r="B22" s="16" t="s">
        <v>103</v>
      </c>
      <c r="C22" s="16" t="s">
        <v>90</v>
      </c>
      <c r="D22" s="131">
        <v>1</v>
      </c>
      <c r="E22" s="49">
        <v>1200</v>
      </c>
      <c r="F22" s="133">
        <f t="shared" si="1"/>
        <v>1200</v>
      </c>
      <c r="G22" s="87">
        <f>F22</f>
        <v>1200</v>
      </c>
      <c r="H22" s="17"/>
      <c r="I22" s="17"/>
      <c r="J22" s="9"/>
      <c r="K22" s="89">
        <f t="shared" si="0"/>
        <v>0</v>
      </c>
      <c r="L22" s="9"/>
    </row>
    <row r="23" spans="1:12" x14ac:dyDescent="0.3">
      <c r="A23" s="83"/>
      <c r="B23" s="16"/>
      <c r="C23" s="16"/>
      <c r="D23" s="131"/>
      <c r="E23" s="49"/>
      <c r="F23" s="133">
        <f t="shared" si="1"/>
        <v>0</v>
      </c>
      <c r="G23" s="87"/>
      <c r="H23" s="17"/>
      <c r="I23" s="17"/>
      <c r="J23" s="9"/>
      <c r="K23" s="89">
        <f t="shared" si="0"/>
        <v>0</v>
      </c>
      <c r="L23" s="9"/>
    </row>
    <row r="24" spans="1:12" ht="15" thickBot="1" x14ac:dyDescent="0.35">
      <c r="A24" s="116"/>
      <c r="B24" s="37"/>
      <c r="C24" s="37"/>
      <c r="D24" s="132"/>
      <c r="E24" s="48"/>
      <c r="F24" s="134">
        <f t="shared" si="1"/>
        <v>0</v>
      </c>
      <c r="G24" s="27"/>
      <c r="H24" s="26"/>
      <c r="I24" s="26"/>
      <c r="J24" s="9"/>
      <c r="K24" s="89">
        <f t="shared" si="0"/>
        <v>0</v>
      </c>
      <c r="L24" s="9"/>
    </row>
    <row r="25" spans="1:12" ht="15" customHeight="1" thickBot="1" x14ac:dyDescent="0.35">
      <c r="A25" s="157" t="s">
        <v>105</v>
      </c>
      <c r="B25" s="247" t="s">
        <v>106</v>
      </c>
      <c r="C25" s="248"/>
      <c r="D25" s="248"/>
      <c r="E25" s="167">
        <f>F25/F32</f>
        <v>0.98121350596598123</v>
      </c>
      <c r="F25" s="158">
        <f>SUM(F7:F24)</f>
        <v>77300</v>
      </c>
      <c r="G25" s="168">
        <f t="shared" ref="G25:L25" si="2">SUM(G7:G24)</f>
        <v>33100</v>
      </c>
      <c r="H25" s="169">
        <f t="shared" si="2"/>
        <v>44200</v>
      </c>
      <c r="I25" s="169">
        <f t="shared" si="2"/>
        <v>0</v>
      </c>
      <c r="J25" s="8">
        <f t="shared" si="2"/>
        <v>0</v>
      </c>
      <c r="K25" s="189">
        <f t="shared" si="2"/>
        <v>0</v>
      </c>
      <c r="L25" s="185">
        <f t="shared" si="2"/>
        <v>0</v>
      </c>
    </row>
    <row r="26" spans="1:12" ht="25.8" x14ac:dyDescent="0.3">
      <c r="A26" s="83">
        <v>2</v>
      </c>
      <c r="B26" s="136" t="s">
        <v>98</v>
      </c>
      <c r="C26" s="16"/>
      <c r="D26" s="131"/>
      <c r="E26" s="49"/>
      <c r="F26" s="133"/>
      <c r="G26" s="87"/>
      <c r="H26" s="17"/>
      <c r="I26" s="17"/>
      <c r="J26" s="8"/>
      <c r="K26" s="89">
        <f t="shared" si="0"/>
        <v>0</v>
      </c>
      <c r="L26" s="8"/>
    </row>
    <row r="27" spans="1:12" x14ac:dyDescent="0.3">
      <c r="A27" s="83"/>
      <c r="B27" s="16" t="s">
        <v>81</v>
      </c>
      <c r="C27" s="16"/>
      <c r="D27" s="131">
        <v>2</v>
      </c>
      <c r="E27" s="49">
        <v>450</v>
      </c>
      <c r="F27" s="133">
        <f t="shared" si="1"/>
        <v>900</v>
      </c>
      <c r="G27" s="87">
        <f>F27</f>
        <v>900</v>
      </c>
      <c r="H27" s="17"/>
      <c r="I27" s="17"/>
      <c r="J27" s="8"/>
      <c r="K27" s="89">
        <f t="shared" si="0"/>
        <v>0</v>
      </c>
      <c r="L27" s="8"/>
    </row>
    <row r="28" spans="1:12" x14ac:dyDescent="0.3">
      <c r="A28" s="83"/>
      <c r="B28" s="16" t="s">
        <v>92</v>
      </c>
      <c r="C28" s="16"/>
      <c r="D28" s="131">
        <v>1</v>
      </c>
      <c r="E28" s="49">
        <v>580</v>
      </c>
      <c r="F28" s="133">
        <f t="shared" si="1"/>
        <v>580</v>
      </c>
      <c r="G28" s="87">
        <f>F28</f>
        <v>580</v>
      </c>
      <c r="H28" s="17"/>
      <c r="I28" s="17"/>
      <c r="J28" s="8"/>
      <c r="K28" s="89">
        <f t="shared" si="0"/>
        <v>0</v>
      </c>
      <c r="L28" s="8"/>
    </row>
    <row r="29" spans="1:12" x14ac:dyDescent="0.3">
      <c r="A29" s="83"/>
      <c r="B29" s="16"/>
      <c r="C29" s="16"/>
      <c r="D29" s="131"/>
      <c r="E29" s="49"/>
      <c r="F29" s="133">
        <f t="shared" si="1"/>
        <v>0</v>
      </c>
      <c r="G29" s="87"/>
      <c r="H29" s="17"/>
      <c r="I29" s="17"/>
      <c r="J29" s="8"/>
      <c r="K29" s="89">
        <f t="shared" si="0"/>
        <v>0</v>
      </c>
      <c r="L29" s="8"/>
    </row>
    <row r="30" spans="1:12" ht="15" thickBot="1" x14ac:dyDescent="0.35">
      <c r="A30" s="83"/>
      <c r="B30" s="16"/>
      <c r="C30" s="16"/>
      <c r="D30" s="131"/>
      <c r="E30" s="49"/>
      <c r="F30" s="133">
        <f t="shared" si="1"/>
        <v>0</v>
      </c>
      <c r="G30" s="20"/>
      <c r="H30" s="17"/>
      <c r="I30" s="87"/>
      <c r="J30" s="8"/>
      <c r="K30" s="89">
        <f t="shared" si="0"/>
        <v>0</v>
      </c>
      <c r="L30" s="8"/>
    </row>
    <row r="31" spans="1:12" s="8" customFormat="1" ht="16.2" customHeight="1" thickBot="1" x14ac:dyDescent="0.35">
      <c r="A31" s="157" t="s">
        <v>110</v>
      </c>
      <c r="B31" s="247" t="s">
        <v>111</v>
      </c>
      <c r="C31" s="248"/>
      <c r="D31" s="248"/>
      <c r="E31" s="167">
        <f>F31/F32</f>
        <v>1.8786494034018785E-2</v>
      </c>
      <c r="F31" s="158">
        <f>SUM(F26:F30)</f>
        <v>1480</v>
      </c>
      <c r="G31" s="168">
        <f t="shared" ref="G31:L31" si="3">SUM(G26:G30)</f>
        <v>1480</v>
      </c>
      <c r="H31" s="169">
        <f t="shared" si="3"/>
        <v>0</v>
      </c>
      <c r="I31" s="169">
        <f t="shared" si="3"/>
        <v>0</v>
      </c>
      <c r="J31" s="8">
        <f t="shared" si="3"/>
        <v>0</v>
      </c>
      <c r="K31" s="189">
        <f t="shared" si="3"/>
        <v>0</v>
      </c>
      <c r="L31" s="170">
        <f t="shared" si="3"/>
        <v>0</v>
      </c>
    </row>
    <row r="32" spans="1:12" ht="24" customHeight="1" thickBot="1" x14ac:dyDescent="0.35">
      <c r="A32" s="188"/>
      <c r="B32" s="250" t="s">
        <v>82</v>
      </c>
      <c r="C32" s="251"/>
      <c r="D32" s="251"/>
      <c r="E32" s="252"/>
      <c r="F32" s="92">
        <f>F25+F31</f>
        <v>78780</v>
      </c>
      <c r="G32" s="105">
        <f t="shared" ref="G32:L32" si="4">G25+G31</f>
        <v>34580</v>
      </c>
      <c r="H32" s="28">
        <f t="shared" si="4"/>
        <v>44200</v>
      </c>
      <c r="I32" s="107">
        <f t="shared" si="4"/>
        <v>0</v>
      </c>
      <c r="J32" s="66">
        <f t="shared" si="4"/>
        <v>0</v>
      </c>
      <c r="K32" s="190">
        <f t="shared" si="4"/>
        <v>0</v>
      </c>
      <c r="L32" s="66">
        <f t="shared" si="4"/>
        <v>0</v>
      </c>
    </row>
    <row r="33" spans="1:12" ht="29.25" customHeight="1" thickBot="1" x14ac:dyDescent="0.35">
      <c r="A33" s="31"/>
      <c r="B33" s="237" t="s">
        <v>84</v>
      </c>
      <c r="C33" s="238"/>
      <c r="D33" s="239"/>
      <c r="E33" s="93">
        <v>0.08</v>
      </c>
      <c r="F33" s="12">
        <f>E33*F32</f>
        <v>6302.4000000000005</v>
      </c>
      <c r="G33" s="21">
        <f>E33*G32</f>
        <v>2766.4</v>
      </c>
      <c r="H33" s="15">
        <f>E33*H32</f>
        <v>3536</v>
      </c>
      <c r="I33" s="15">
        <f>E33*I32</f>
        <v>0</v>
      </c>
      <c r="J33" s="8"/>
      <c r="K33" s="109">
        <f t="shared" si="0"/>
        <v>4.5474735088646412E-13</v>
      </c>
      <c r="L33" s="8"/>
    </row>
    <row r="34" spans="1:12" ht="16.2" thickBot="1" x14ac:dyDescent="0.35">
      <c r="A34" s="8"/>
      <c r="B34" s="253" t="s">
        <v>64</v>
      </c>
      <c r="C34" s="254"/>
      <c r="D34" s="254"/>
      <c r="E34" s="255"/>
      <c r="F34" s="104">
        <f>F32+F33</f>
        <v>85082.4</v>
      </c>
      <c r="G34" s="106">
        <f t="shared" ref="G34:L34" si="5">G32+G33</f>
        <v>37346.400000000001</v>
      </c>
      <c r="H34" s="63">
        <f t="shared" si="5"/>
        <v>47736</v>
      </c>
      <c r="I34" s="63">
        <f t="shared" si="5"/>
        <v>0</v>
      </c>
      <c r="J34" s="8">
        <f t="shared" si="5"/>
        <v>0</v>
      </c>
      <c r="K34" s="110">
        <f t="shared" si="5"/>
        <v>4.5474735088646412E-13</v>
      </c>
      <c r="L34" s="8">
        <f t="shared" si="5"/>
        <v>0</v>
      </c>
    </row>
    <row r="35" spans="1:12" ht="15" thickBot="1" x14ac:dyDescent="0.35">
      <c r="A35" s="114"/>
      <c r="B35" s="113"/>
      <c r="C35" s="113"/>
      <c r="D35" s="113"/>
      <c r="E35" s="113"/>
      <c r="F35" s="113"/>
      <c r="G35" s="113"/>
      <c r="H35" s="113"/>
      <c r="I35" s="103"/>
      <c r="J35" s="8"/>
      <c r="K35" s="91"/>
      <c r="L35" s="8"/>
    </row>
    <row r="36" spans="1:12" ht="18.600000000000001" thickBot="1" x14ac:dyDescent="0.35">
      <c r="A36" s="115"/>
      <c r="B36" s="118" t="s">
        <v>65</v>
      </c>
      <c r="C36" s="95" t="s">
        <v>66</v>
      </c>
      <c r="D36" s="98" t="s">
        <v>67</v>
      </c>
      <c r="E36" s="95" t="s">
        <v>68</v>
      </c>
      <c r="F36" s="101" t="s">
        <v>69</v>
      </c>
      <c r="G36" s="95">
        <v>2014</v>
      </c>
      <c r="H36" s="98">
        <v>2015</v>
      </c>
      <c r="I36" s="98">
        <v>2015</v>
      </c>
      <c r="J36" s="8"/>
      <c r="K36" s="102" t="str">
        <f>K5</f>
        <v>Contrôle</v>
      </c>
      <c r="L36" s="8"/>
    </row>
    <row r="37" spans="1:12" x14ac:dyDescent="0.3">
      <c r="A37" s="23">
        <v>74</v>
      </c>
      <c r="B37" s="243" t="s">
        <v>70</v>
      </c>
      <c r="C37" s="243"/>
      <c r="D37" s="62" t="s">
        <v>99</v>
      </c>
      <c r="E37" s="138">
        <f>F37/F45</f>
        <v>0.21156061211537106</v>
      </c>
      <c r="F37" s="134">
        <f>G37+H37+I37</f>
        <v>18000</v>
      </c>
      <c r="G37" s="120">
        <v>10000</v>
      </c>
      <c r="H37" s="26">
        <v>8000</v>
      </c>
      <c r="I37" s="26"/>
      <c r="J37" s="8"/>
      <c r="K37" s="109">
        <f t="shared" ref="K37:K44" si="6">F37-G37-H37-I37</f>
        <v>0</v>
      </c>
      <c r="L37" s="8"/>
    </row>
    <row r="38" spans="1:12" ht="27.6" x14ac:dyDescent="0.3">
      <c r="A38" s="23">
        <v>70</v>
      </c>
      <c r="B38" s="24" t="s">
        <v>126</v>
      </c>
      <c r="C38" s="99" t="s">
        <v>99</v>
      </c>
      <c r="D38" s="67"/>
      <c r="E38" s="139">
        <f>F38/F45</f>
        <v>0.37610775487177078</v>
      </c>
      <c r="F38" s="137">
        <f t="shared" ref="F38:F44" si="7">G38+H38+I38</f>
        <v>32000</v>
      </c>
      <c r="G38" s="121">
        <f>80*200</f>
        <v>16000</v>
      </c>
      <c r="H38" s="25">
        <f>80*200</f>
        <v>16000</v>
      </c>
      <c r="I38" s="25"/>
      <c r="J38" s="8"/>
      <c r="K38" s="89">
        <f t="shared" si="6"/>
        <v>0</v>
      </c>
      <c r="L38" s="8"/>
    </row>
    <row r="39" spans="1:12" ht="27.6" x14ac:dyDescent="0.3">
      <c r="A39" s="23">
        <v>75</v>
      </c>
      <c r="B39" s="24" t="s">
        <v>127</v>
      </c>
      <c r="C39" s="99" t="s">
        <v>99</v>
      </c>
      <c r="D39" s="67"/>
      <c r="E39" s="139">
        <f>F39/F45</f>
        <v>5.876683669871418E-2</v>
      </c>
      <c r="F39" s="137">
        <f t="shared" si="7"/>
        <v>5000</v>
      </c>
      <c r="G39" s="121">
        <v>5000</v>
      </c>
      <c r="H39" s="25"/>
      <c r="I39" s="25"/>
      <c r="J39" s="8"/>
      <c r="K39" s="109">
        <f t="shared" si="6"/>
        <v>0</v>
      </c>
      <c r="L39" s="8"/>
    </row>
    <row r="40" spans="1:12" ht="24" x14ac:dyDescent="0.3">
      <c r="A40" s="23">
        <v>70</v>
      </c>
      <c r="B40" s="153" t="s">
        <v>117</v>
      </c>
      <c r="C40" s="164"/>
      <c r="D40" s="67" t="s">
        <v>99</v>
      </c>
      <c r="E40" s="139">
        <f>F40/F45</f>
        <v>0.10909475564749301</v>
      </c>
      <c r="F40" s="137">
        <f t="shared" si="7"/>
        <v>9282</v>
      </c>
      <c r="G40" s="121">
        <v>3000</v>
      </c>
      <c r="H40" s="25">
        <v>6282</v>
      </c>
      <c r="I40" s="25"/>
      <c r="J40" s="8"/>
      <c r="K40" s="109">
        <f>F40-G40-H40-I40</f>
        <v>0</v>
      </c>
      <c r="L40" s="8"/>
    </row>
    <row r="41" spans="1:12" x14ac:dyDescent="0.3">
      <c r="A41" s="23">
        <v>74</v>
      </c>
      <c r="B41" s="24" t="s">
        <v>101</v>
      </c>
      <c r="C41" s="99"/>
      <c r="D41" s="67" t="s">
        <v>99</v>
      </c>
      <c r="E41" s="139">
        <f>F41/F45</f>
        <v>0.11753367339742836</v>
      </c>
      <c r="F41" s="137">
        <f t="shared" si="7"/>
        <v>10000</v>
      </c>
      <c r="G41" s="121">
        <v>10000</v>
      </c>
      <c r="H41" s="25"/>
      <c r="I41" s="25"/>
      <c r="J41" s="8"/>
      <c r="K41" s="109">
        <f t="shared" si="6"/>
        <v>0</v>
      </c>
      <c r="L41" s="8"/>
    </row>
    <row r="42" spans="1:12" x14ac:dyDescent="0.3">
      <c r="A42" s="23">
        <v>74</v>
      </c>
      <c r="B42" s="24" t="s">
        <v>102</v>
      </c>
      <c r="C42" s="99" t="s">
        <v>99</v>
      </c>
      <c r="D42" s="67"/>
      <c r="E42" s="139">
        <f>F42/F45</f>
        <v>9.4026938717942696E-2</v>
      </c>
      <c r="F42" s="137">
        <f t="shared" si="7"/>
        <v>8000</v>
      </c>
      <c r="G42" s="121"/>
      <c r="H42" s="25">
        <v>8000</v>
      </c>
      <c r="I42" s="25"/>
      <c r="J42" s="8"/>
      <c r="K42" s="109">
        <f t="shared" si="6"/>
        <v>0</v>
      </c>
      <c r="L42" s="8"/>
    </row>
    <row r="43" spans="1:12" x14ac:dyDescent="0.3">
      <c r="A43" s="23">
        <v>74</v>
      </c>
      <c r="B43" s="24" t="s">
        <v>141</v>
      </c>
      <c r="C43" s="99"/>
      <c r="D43" s="67" t="s">
        <v>99</v>
      </c>
      <c r="E43" s="139">
        <f>F43/F45</f>
        <v>1.4104040807691403E-2</v>
      </c>
      <c r="F43" s="137">
        <f t="shared" si="7"/>
        <v>1200</v>
      </c>
      <c r="G43" s="121">
        <v>1200</v>
      </c>
      <c r="H43" s="25"/>
      <c r="I43" s="25"/>
      <c r="J43" s="8"/>
      <c r="K43" s="109">
        <f t="shared" si="6"/>
        <v>0</v>
      </c>
      <c r="L43" s="8"/>
    </row>
    <row r="44" spans="1:12" ht="23.25" customHeight="1" thickBot="1" x14ac:dyDescent="0.35">
      <c r="A44" s="23">
        <v>75</v>
      </c>
      <c r="B44" s="13" t="s">
        <v>100</v>
      </c>
      <c r="C44" s="97" t="s">
        <v>99</v>
      </c>
      <c r="D44" s="96"/>
      <c r="E44" s="140">
        <f>F44/F45</f>
        <v>1.8805387743588538E-2</v>
      </c>
      <c r="F44" s="135">
        <f t="shared" si="7"/>
        <v>1600</v>
      </c>
      <c r="G44" s="122">
        <v>800</v>
      </c>
      <c r="H44" s="123">
        <v>800</v>
      </c>
      <c r="I44" s="124"/>
      <c r="J44" s="8"/>
      <c r="K44" s="89">
        <f t="shared" si="6"/>
        <v>0</v>
      </c>
      <c r="L44" s="8"/>
    </row>
    <row r="45" spans="1:12" ht="18.600000000000001" thickBot="1" x14ac:dyDescent="0.35">
      <c r="A45" s="111"/>
      <c r="B45" s="249" t="s">
        <v>72</v>
      </c>
      <c r="C45" s="249"/>
      <c r="D45" s="249"/>
      <c r="E45" s="119">
        <v>1</v>
      </c>
      <c r="F45" s="94">
        <f>G45+H45+I45</f>
        <v>85082</v>
      </c>
      <c r="G45" s="79">
        <f>SUM(G37:G44)</f>
        <v>46000</v>
      </c>
      <c r="H45" s="58">
        <f>SUM(H37:H44)</f>
        <v>39082</v>
      </c>
      <c r="I45" s="65">
        <f>SUM(I37:I44)</f>
        <v>0</v>
      </c>
      <c r="J45" s="8"/>
      <c r="K45" s="110">
        <f>F45-G45-H45-I45</f>
        <v>0</v>
      </c>
      <c r="L45" s="8"/>
    </row>
    <row r="46" spans="1:12" ht="9.75" customHeight="1" thickTop="1" x14ac:dyDescent="0.3">
      <c r="A46" s="115"/>
      <c r="B46" s="141"/>
      <c r="C46" s="141"/>
      <c r="D46" s="141"/>
      <c r="E46" s="142"/>
      <c r="F46" s="143"/>
      <c r="G46" s="143"/>
      <c r="H46" s="143"/>
      <c r="I46" s="143"/>
      <c r="J46" s="8"/>
      <c r="K46" s="144"/>
      <c r="L46" s="8"/>
    </row>
    <row r="47" spans="1:12" ht="18.75" customHeight="1" x14ac:dyDescent="0.3">
      <c r="A47" s="8"/>
      <c r="B47" s="8"/>
      <c r="C47" s="8"/>
      <c r="D47" s="8"/>
      <c r="E47" s="187" t="s">
        <v>128</v>
      </c>
      <c r="F47" s="186">
        <f>F45-F34</f>
        <v>-0.39999999999417923</v>
      </c>
      <c r="G47" s="186">
        <f t="shared" ref="G47:I47" si="8">G45-G34</f>
        <v>8653.5999999999985</v>
      </c>
      <c r="H47" s="186">
        <f t="shared" si="8"/>
        <v>-8654</v>
      </c>
      <c r="I47" s="186">
        <f t="shared" si="8"/>
        <v>0</v>
      </c>
      <c r="J47" s="8"/>
      <c r="K47" s="8"/>
      <c r="L47" s="8"/>
    </row>
    <row r="48" spans="1:12" ht="18.75" customHeight="1" x14ac:dyDescent="0.3">
      <c r="A48" s="8"/>
      <c r="B48" s="8"/>
      <c r="C48" s="8"/>
      <c r="D48" s="8"/>
      <c r="E48" s="145"/>
      <c r="F48" s="146"/>
      <c r="G48" s="146"/>
      <c r="H48" s="146"/>
      <c r="I48" s="146"/>
      <c r="J48" s="8"/>
      <c r="K48" s="8"/>
      <c r="L48" s="8"/>
    </row>
    <row r="49" spans="1:13" x14ac:dyDescent="0.3">
      <c r="A49" s="66" t="s">
        <v>73</v>
      </c>
      <c r="B49" s="8"/>
      <c r="C49" s="8"/>
      <c r="D49" s="8"/>
      <c r="E49" s="8"/>
      <c r="F49" s="8"/>
      <c r="G49" s="8"/>
      <c r="H49" s="8"/>
      <c r="I49" s="8"/>
      <c r="J49" s="8"/>
      <c r="K49" s="8"/>
      <c r="L49" s="8"/>
      <c r="M49" s="8"/>
    </row>
    <row r="50" spans="1:13" x14ac:dyDescent="0.3">
      <c r="A50" s="8" t="s">
        <v>85</v>
      </c>
      <c r="B50" s="8"/>
      <c r="C50" s="8"/>
      <c r="D50" s="8"/>
      <c r="E50" s="8"/>
      <c r="F50" s="8"/>
      <c r="G50" s="8"/>
      <c r="H50" s="8"/>
      <c r="I50" s="8"/>
      <c r="J50" s="8"/>
      <c r="K50" s="8"/>
      <c r="L50" s="8"/>
      <c r="M50" s="8"/>
    </row>
    <row r="51" spans="1:13" x14ac:dyDescent="0.3">
      <c r="A51" s="8" t="s">
        <v>120</v>
      </c>
      <c r="B51" s="8"/>
      <c r="C51" s="8"/>
      <c r="D51" s="8"/>
      <c r="E51" s="8"/>
      <c r="F51" s="8"/>
      <c r="G51" s="8"/>
      <c r="H51" s="8"/>
      <c r="I51" s="8"/>
      <c r="J51" s="8"/>
      <c r="K51" s="8"/>
      <c r="L51" s="8"/>
      <c r="M51" s="8"/>
    </row>
    <row r="52" spans="1:13" x14ac:dyDescent="0.3">
      <c r="A52" s="8" t="s">
        <v>74</v>
      </c>
      <c r="B52" s="8"/>
      <c r="C52" s="8"/>
      <c r="D52" s="8"/>
      <c r="E52" s="8"/>
      <c r="F52" s="8"/>
      <c r="G52" s="8"/>
      <c r="H52" s="8"/>
      <c r="I52" s="8"/>
      <c r="J52" s="8"/>
      <c r="K52" s="8"/>
      <c r="L52" s="8"/>
      <c r="M52" s="8"/>
    </row>
    <row r="53" spans="1:13" x14ac:dyDescent="0.3">
      <c r="A53" s="8" t="s">
        <v>83</v>
      </c>
      <c r="B53" s="8"/>
      <c r="C53" s="8"/>
      <c r="D53" s="8"/>
      <c r="E53" s="8"/>
      <c r="F53" s="8"/>
      <c r="G53" s="8"/>
      <c r="H53" s="8"/>
      <c r="I53" s="8"/>
      <c r="J53" s="8"/>
      <c r="K53" s="8"/>
      <c r="L53" s="8"/>
      <c r="M53" s="8"/>
    </row>
    <row r="54" spans="1:13" x14ac:dyDescent="0.3">
      <c r="A54" s="8" t="s">
        <v>119</v>
      </c>
      <c r="B54" s="8"/>
      <c r="C54" s="8"/>
      <c r="D54" s="8"/>
      <c r="E54" s="8"/>
      <c r="F54" s="8"/>
      <c r="G54" s="8"/>
      <c r="H54" s="8"/>
      <c r="I54" s="8"/>
      <c r="J54" s="8"/>
      <c r="K54" s="8"/>
      <c r="L54" s="8"/>
      <c r="M54" s="8"/>
    </row>
    <row r="55" spans="1:13" x14ac:dyDescent="0.3">
      <c r="A55" s="8"/>
      <c r="B55" s="8"/>
      <c r="C55" s="8"/>
      <c r="D55" s="8"/>
      <c r="E55" s="8"/>
      <c r="F55" s="8"/>
      <c r="G55" s="8"/>
      <c r="H55" s="8"/>
      <c r="I55" s="8"/>
      <c r="J55" s="8"/>
      <c r="K55" s="8"/>
      <c r="L55" s="8"/>
      <c r="M55" s="8"/>
    </row>
  </sheetData>
  <mergeCells count="9">
    <mergeCell ref="B37:C37"/>
    <mergeCell ref="B45:D45"/>
    <mergeCell ref="D2:I2"/>
    <mergeCell ref="D3:I3"/>
    <mergeCell ref="B32:E32"/>
    <mergeCell ref="B33:D33"/>
    <mergeCell ref="B34:E34"/>
    <mergeCell ref="B25:D25"/>
    <mergeCell ref="B31:D31"/>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Budget de l'organisme</vt:lpstr>
      <vt:lpstr>Budget du projet</vt:lpstr>
      <vt:lpstr>Exemple de budget du projet</vt:lpstr>
    </vt:vector>
  </TitlesOfParts>
  <Company>Fondation de France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Martin SPITZ</cp:lastModifiedBy>
  <cp:lastPrinted>2014-12-11T16:22:32Z</cp:lastPrinted>
  <dcterms:created xsi:type="dcterms:W3CDTF">2013-12-03T00:07:07Z</dcterms:created>
  <dcterms:modified xsi:type="dcterms:W3CDTF">2015-07-30T17:02:05Z</dcterms:modified>
</cp:coreProperties>
</file>