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9090" tabRatio="451"/>
  </bookViews>
  <sheets>
    <sheet name="Budget de l'organisme" sheetId="1" r:id="rId1"/>
    <sheet name="Budget du projet" sheetId="2" r:id="rId2"/>
    <sheet name="Exemple de budget du projet" sheetId="3" r:id="rId3"/>
  </sheets>
  <calcPr calcId="162913" calcOnSave="0"/>
</workbook>
</file>

<file path=xl/calcChain.xml><?xml version="1.0" encoding="utf-8"?>
<calcChain xmlns="http://schemas.openxmlformats.org/spreadsheetml/2006/main">
  <c r="D46" i="1" l="1"/>
  <c r="D51" i="1" s="1"/>
  <c r="I46" i="1"/>
  <c r="I51" i="1" s="1"/>
  <c r="A53" i="1"/>
  <c r="I38" i="1"/>
  <c r="I7" i="1"/>
  <c r="H7" i="1"/>
  <c r="I38" i="2"/>
  <c r="H38" i="2"/>
  <c r="G38" i="2"/>
  <c r="F7" i="2"/>
  <c r="C28" i="1" l="1"/>
  <c r="C30" i="1" s="1"/>
  <c r="F24" i="2" l="1"/>
  <c r="I45" i="3"/>
  <c r="L31" i="3"/>
  <c r="J31" i="3"/>
  <c r="I31" i="3"/>
  <c r="H31" i="3"/>
  <c r="H38" i="3"/>
  <c r="H45" i="3" s="1"/>
  <c r="F44" i="3"/>
  <c r="F43" i="3"/>
  <c r="F42" i="3"/>
  <c r="F41" i="3"/>
  <c r="F40" i="3"/>
  <c r="K40" i="3" s="1"/>
  <c r="F39" i="3"/>
  <c r="F37" i="3"/>
  <c r="L25" i="3"/>
  <c r="L32" i="3" s="1"/>
  <c r="L34" i="3" s="1"/>
  <c r="J25" i="3"/>
  <c r="I25" i="3"/>
  <c r="I32" i="3" s="1"/>
  <c r="G38" i="3"/>
  <c r="G45" i="3" s="1"/>
  <c r="F45" i="3" s="1"/>
  <c r="K45" i="3" s="1"/>
  <c r="F44" i="2"/>
  <c r="K44" i="2" s="1"/>
  <c r="F38" i="3" l="1"/>
  <c r="J32" i="3"/>
  <c r="J34" i="3" s="1"/>
  <c r="F22" i="3"/>
  <c r="F41" i="2"/>
  <c r="K41" i="2" s="1"/>
  <c r="F23" i="2"/>
  <c r="K23" i="2" s="1"/>
  <c r="F22" i="2"/>
  <c r="K22" i="2" s="1"/>
  <c r="I33" i="2"/>
  <c r="H33" i="2"/>
  <c r="G33" i="2"/>
  <c r="I28" i="2"/>
  <c r="H28" i="2"/>
  <c r="G28" i="2"/>
  <c r="F31" i="2"/>
  <c r="H34" i="2" l="1"/>
  <c r="G34" i="2"/>
  <c r="I34" i="2"/>
  <c r="K42" i="3" l="1"/>
  <c r="G17" i="3"/>
  <c r="G22" i="3"/>
  <c r="H18" i="3"/>
  <c r="G18" i="3"/>
  <c r="F30" i="2" l="1"/>
  <c r="K30" i="2" s="1"/>
  <c r="K44" i="3"/>
  <c r="K43" i="3"/>
  <c r="K41" i="3"/>
  <c r="K39" i="3"/>
  <c r="K37" i="3"/>
  <c r="K36" i="3"/>
  <c r="F30" i="3"/>
  <c r="K30" i="3" s="1"/>
  <c r="F29" i="3"/>
  <c r="K29" i="3" s="1"/>
  <c r="F28" i="3"/>
  <c r="F27" i="3"/>
  <c r="K26" i="3"/>
  <c r="F24" i="3"/>
  <c r="K24" i="3" s="1"/>
  <c r="F23" i="3"/>
  <c r="K23" i="3" s="1"/>
  <c r="K22" i="3"/>
  <c r="K21" i="3"/>
  <c r="F20" i="3"/>
  <c r="K20" i="3" s="1"/>
  <c r="F19" i="3"/>
  <c r="K19" i="3" s="1"/>
  <c r="F18" i="3"/>
  <c r="K18" i="3" s="1"/>
  <c r="I33" i="3"/>
  <c r="I34" i="3" s="1"/>
  <c r="H17" i="3"/>
  <c r="F17" i="3"/>
  <c r="K16" i="3"/>
  <c r="K15" i="3"/>
  <c r="F14" i="3"/>
  <c r="K13" i="3"/>
  <c r="F12" i="3"/>
  <c r="K12" i="3" s="1"/>
  <c r="F11" i="3"/>
  <c r="K10" i="3"/>
  <c r="F9" i="3"/>
  <c r="K9" i="3" s="1"/>
  <c r="F8" i="3"/>
  <c r="K7" i="3"/>
  <c r="K6" i="3"/>
  <c r="I46" i="2"/>
  <c r="H46" i="2"/>
  <c r="G46" i="2"/>
  <c r="F45" i="2"/>
  <c r="K45" i="2" s="1"/>
  <c r="F43" i="2"/>
  <c r="K43" i="2" s="1"/>
  <c r="F42" i="2"/>
  <c r="K42" i="2" s="1"/>
  <c r="F40" i="2"/>
  <c r="K40" i="2" s="1"/>
  <c r="F39" i="2"/>
  <c r="K39" i="2" s="1"/>
  <c r="K38" i="2"/>
  <c r="I35" i="2"/>
  <c r="I36" i="2" s="1"/>
  <c r="H35" i="2"/>
  <c r="H36" i="2" s="1"/>
  <c r="F32" i="2"/>
  <c r="K32" i="2" s="1"/>
  <c r="K31" i="2"/>
  <c r="F27" i="2"/>
  <c r="K27" i="2" s="1"/>
  <c r="F26" i="2"/>
  <c r="K26" i="2" s="1"/>
  <c r="F25" i="2"/>
  <c r="K25" i="2" s="1"/>
  <c r="K24" i="2"/>
  <c r="F20" i="2"/>
  <c r="K20" i="2" s="1"/>
  <c r="F19" i="2"/>
  <c r="K19" i="2" s="1"/>
  <c r="F18" i="2"/>
  <c r="K18" i="2" s="1"/>
  <c r="F17" i="2"/>
  <c r="F15" i="2"/>
  <c r="K15" i="2" s="1"/>
  <c r="F14" i="2"/>
  <c r="K14" i="2" s="1"/>
  <c r="F12" i="2"/>
  <c r="K12" i="2" s="1"/>
  <c r="F11" i="2"/>
  <c r="K11" i="2" s="1"/>
  <c r="F9" i="2"/>
  <c r="K9" i="2" s="1"/>
  <c r="F8" i="2"/>
  <c r="K8" i="2" s="1"/>
  <c r="I21" i="1"/>
  <c r="H21" i="1"/>
  <c r="I15" i="1"/>
  <c r="H15" i="1"/>
  <c r="H22" i="1" s="1"/>
  <c r="H28" i="1" s="1"/>
  <c r="H30" i="1" s="1"/>
  <c r="D28" i="1"/>
  <c r="D30" i="1" s="1"/>
  <c r="F7" i="1"/>
  <c r="F31" i="3" l="1"/>
  <c r="F25" i="3"/>
  <c r="I47" i="3"/>
  <c r="K17" i="3"/>
  <c r="K8" i="3"/>
  <c r="E42" i="3"/>
  <c r="E40" i="3"/>
  <c r="K7" i="2"/>
  <c r="F28" i="2"/>
  <c r="K33" i="2"/>
  <c r="F33" i="2"/>
  <c r="G14" i="3"/>
  <c r="G25" i="3" s="1"/>
  <c r="G27" i="3"/>
  <c r="G28" i="3"/>
  <c r="K28" i="3" s="1"/>
  <c r="H11" i="3"/>
  <c r="H25" i="3" s="1"/>
  <c r="H32" i="3" s="1"/>
  <c r="E39" i="3"/>
  <c r="E44" i="3"/>
  <c r="E43" i="3"/>
  <c r="E41" i="3"/>
  <c r="E38" i="3"/>
  <c r="K38" i="3"/>
  <c r="E37" i="3"/>
  <c r="F46" i="2"/>
  <c r="E44" i="2" s="1"/>
  <c r="G35" i="2"/>
  <c r="G36" i="2" s="1"/>
  <c r="K17" i="2"/>
  <c r="I22" i="1"/>
  <c r="I28" i="1" s="1"/>
  <c r="I30" i="1" s="1"/>
  <c r="F32" i="3" l="1"/>
  <c r="G31" i="3"/>
  <c r="G32" i="3" s="1"/>
  <c r="F34" i="2"/>
  <c r="E31" i="3"/>
  <c r="K11" i="3"/>
  <c r="H33" i="3"/>
  <c r="E39" i="2"/>
  <c r="E42" i="2"/>
  <c r="E45" i="2"/>
  <c r="E41" i="2"/>
  <c r="E43" i="2"/>
  <c r="E40" i="2"/>
  <c r="K46" i="2"/>
  <c r="K28" i="2"/>
  <c r="K34" i="2" s="1"/>
  <c r="K14" i="3"/>
  <c r="K27" i="3"/>
  <c r="K31" i="3" s="1"/>
  <c r="G33" i="3" l="1"/>
  <c r="H34" i="3"/>
  <c r="H47" i="3" s="1"/>
  <c r="K25" i="3"/>
  <c r="K32" i="3" s="1"/>
  <c r="E25" i="3"/>
  <c r="F33" i="3"/>
  <c r="F35" i="2"/>
  <c r="K35" i="2" s="1"/>
  <c r="E33" i="2"/>
  <c r="E28" i="2"/>
  <c r="G34" i="3" l="1"/>
  <c r="G47" i="3" s="1"/>
  <c r="K33" i="3"/>
  <c r="K34" i="3" s="1"/>
  <c r="F34" i="3"/>
  <c r="F36" i="2"/>
  <c r="F47" i="3" l="1"/>
  <c r="K36" i="2"/>
  <c r="E36" i="2"/>
</calcChain>
</file>

<file path=xl/comments1.xml><?xml version="1.0" encoding="utf-8"?>
<comments xmlns="http://schemas.openxmlformats.org/spreadsheetml/2006/main">
  <authors>
    <author>mspitz</author>
  </authors>
  <commentList>
    <comment ref="A5" authorId="0">
      <text>
        <r>
          <rPr>
            <sz val="8"/>
            <color indexed="81"/>
            <rFont val="Tahoma"/>
            <family val="2"/>
          </rPr>
          <t xml:space="preserve">Indication "pour mémoire" des différents types de coûts, selon le plan comptable. </t>
        </r>
      </text>
    </comment>
    <comment ref="C5" authorId="0">
      <text>
        <r>
          <rPr>
            <sz val="8"/>
            <color indexed="81"/>
            <rFont val="Tahoma"/>
            <family val="2"/>
          </rPr>
          <t xml:space="preserve">Indiquez dans cette colonne l'unité applicable par type de dépense.
Par exemple :
- pour des déplacements : indiquer "par voyage" ou "par mois", en fonction de vos besoins ou souhaits 
- pour les salariés affectés au projet : par mois
- pour les consultants : "par jour" ou "forfait"
- pour des investissements : par appareil
etc…
</t>
        </r>
      </text>
    </comment>
    <comment ref="D5" authorId="0">
      <text>
        <r>
          <rPr>
            <sz val="8"/>
            <color indexed="81"/>
            <rFont val="Tahoma"/>
            <family val="2"/>
          </rPr>
          <t>Indiquez le nombre d'unités par type de dépenses, pour la totalité du projet.
Par exemple :
pour des déplacements : le nombre de déplacements prévus 
pour des salariés affectés au projet : le nombre de mois
pour des consultants : le nombre de jours
pour des investissements : le nombre d'appareils
etc…
Pour les types d'unités au forfait, mettre 1 dans cette colonne</t>
        </r>
      </text>
    </comment>
    <comment ref="E5" authorId="0">
      <text>
        <r>
          <rPr>
            <sz val="8"/>
            <color indexed="81"/>
            <rFont val="Tahoma"/>
            <family val="2"/>
          </rPr>
          <t xml:space="preserve">Indiquez le coût de chaque dépense prévue, par type de dépenses.
Par exemple :
pour des déplacements : le coût d'un déplacement prévu
pour des salariés affectés au projet : le coût par mois (salaire mensuel brut + charges sociales patronales)
pour des consultants : le coût par jour
pour des investissements : le coût par appareil
etc…
</t>
        </r>
      </text>
    </comment>
    <comment ref="F5" authorId="0">
      <text>
        <r>
          <rPr>
            <sz val="8"/>
            <color indexed="81"/>
            <rFont val="Tahoma"/>
            <family val="2"/>
          </rPr>
          <t xml:space="preserve">Calcul automatique :
nombre d'unités x coût unitaire
Si vous ne pouvez déterminer des unités et un coût unitaire, laisser les celleules de ces colonnes vides et indiquez le montant total directement dans cette colonne, "en écrasant" la formule
</t>
        </r>
      </text>
    </comment>
    <comment ref="K5" authorId="0">
      <text>
        <r>
          <rPr>
            <sz val="8"/>
            <color indexed="81"/>
            <rFont val="Tahoma"/>
            <family val="2"/>
          </rPr>
          <t>La somme des colonnes des 3 années (colonnes G+H+I) doit être égale au montant total du coût du projet (colonne F) : les chiffres doivent tous être à zéro dans cette colonne !</t>
        </r>
        <r>
          <rPr>
            <b/>
            <sz val="8"/>
            <color indexed="81"/>
            <rFont val="Tahoma"/>
            <family val="2"/>
          </rPr>
          <t xml:space="preserve">
</t>
        </r>
      </text>
    </comment>
    <comment ref="B21" authorId="0">
      <text>
        <r>
          <rPr>
            <sz val="8"/>
            <color indexed="81"/>
            <rFont val="Tahoma"/>
            <family val="2"/>
          </rPr>
          <t>par exemple : 
coût d'audit du projet, 
coût d'évaluation,
coût de communication,
sur coût pour la participation des usagers...</t>
        </r>
      </text>
    </comment>
    <comment ref="B35" authorId="0">
      <text>
        <r>
          <rPr>
            <sz val="8"/>
            <color indexed="81"/>
            <rFont val="Tahoma"/>
            <family val="2"/>
          </rPr>
          <t xml:space="preserve">L'organisme a la possibilité d'indiquer les coûts indirects du projet qui ne peuvent pas être isolés : part du loyer, des assurances, de l'énergie, de la direction, de la comptabilité, etc…
Le montant peut être 
- soit estimé, et le montant est à mettre dans la colonne F, 
- soit un pourcentage du coût du projet peut être appliqué et indiqué dans la colonne E (par ex. 10 %)
</t>
        </r>
      </text>
    </comment>
    <comment ref="E35" authorId="0">
      <text>
        <r>
          <rPr>
            <sz val="8"/>
            <color indexed="81"/>
            <rFont val="Tahoma"/>
            <family val="2"/>
          </rPr>
          <t>Indiquez ici le % de frais retenus (généralement entre 5 et 15 %, selon le type d'organisation)</t>
        </r>
        <r>
          <rPr>
            <sz val="8"/>
            <color indexed="81"/>
            <rFont val="Tahoma"/>
          </rPr>
          <t xml:space="preserve">
</t>
        </r>
      </text>
    </comment>
    <comment ref="E38" authorId="0">
      <text>
        <r>
          <rPr>
            <sz val="8"/>
            <color indexed="81"/>
            <rFont val="Tahoma"/>
            <family val="2"/>
          </rPr>
          <t>Calcul automatique</t>
        </r>
      </text>
    </comment>
  </commentList>
</comments>
</file>

<file path=xl/comments2.xml><?xml version="1.0" encoding="utf-8"?>
<comments xmlns="http://schemas.openxmlformats.org/spreadsheetml/2006/main">
  <authors>
    <author>mspitz</author>
    <author>SPITZ Martin</author>
  </authors>
  <commentList>
    <comment ref="A5" authorId="0">
      <text>
        <r>
          <rPr>
            <sz val="8"/>
            <color indexed="81"/>
            <rFont val="Tahoma"/>
            <family val="2"/>
          </rPr>
          <t xml:space="preserve">Indication "pour mémoire" des différents types de coûts, selon le plan comptable. </t>
        </r>
      </text>
    </comment>
    <comment ref="C5" authorId="0">
      <text>
        <r>
          <rPr>
            <sz val="8"/>
            <color indexed="81"/>
            <rFont val="Tahoma"/>
            <family val="2"/>
          </rPr>
          <t xml:space="preserve">indiquez l'unité applicable par type de dépense
Par exemple :
pour des déplacements &gt; par voyage
pour des salariés affectés au projet : par mois
pour des consultants : par jour
pour des investissement : par appareil
etc…
</t>
        </r>
      </text>
    </comment>
    <comment ref="D5" authorId="0">
      <text>
        <r>
          <rPr>
            <sz val="8"/>
            <color indexed="81"/>
            <rFont val="Tahoma"/>
            <family val="2"/>
          </rPr>
          <t xml:space="preserve">Indiquez le nombre d'unités par type de dépenses, pour la totalité du projet.
Par exemple :
pour des déplacements : le nombre de déplacements prévus 
pour des salariés affectés au projet : le nombre de mois
pour des consultants : le nombre de jours
pour des investissements : le nombre d'appareils
etc…
</t>
        </r>
      </text>
    </comment>
    <comment ref="E5" authorId="0">
      <text>
        <r>
          <rPr>
            <sz val="8"/>
            <color indexed="81"/>
            <rFont val="Tahoma"/>
            <family val="2"/>
          </rPr>
          <t xml:space="preserve">Indiquez le coût de chaque dépense prévue, par type de dépenses.
Par exemple :
pour des déplacements : le coût d'un déplacement prévu
pour des salariés affectés au projet : le coût par mois (salaire mensuel brut + charges sociales patronales)
pour des consultants : le coût par jour
pour des investissements : le coût par appareil
etc…
</t>
        </r>
      </text>
    </comment>
    <comment ref="F5" authorId="0">
      <text>
        <r>
          <rPr>
            <sz val="8"/>
            <color indexed="81"/>
            <rFont val="Tahoma"/>
            <family val="2"/>
          </rPr>
          <t xml:space="preserve">Calcul automatique :
nombre d'unités x coût unitaire
Si vous ne pouvez déterminer des unités et un coût unitaire, laisser les celleules de ces colonnes vides et indiquez le montant total directement dans cette colonne "en écrasant" la formule
</t>
        </r>
      </text>
    </comment>
    <comment ref="K5" authorId="0">
      <text>
        <r>
          <rPr>
            <sz val="8"/>
            <color indexed="81"/>
            <rFont val="Tahoma"/>
            <family val="2"/>
          </rPr>
          <t>La somme des colonnes des années doit être égale au montant total : les chiffres doivent tous être à zéro dans cette colonne !</t>
        </r>
        <r>
          <rPr>
            <b/>
            <sz val="8"/>
            <color indexed="81"/>
            <rFont val="Tahoma"/>
            <family val="2"/>
          </rPr>
          <t xml:space="preserve">
</t>
        </r>
      </text>
    </comment>
    <comment ref="B21" authorId="0">
      <text>
        <r>
          <rPr>
            <sz val="8"/>
            <color indexed="81"/>
            <rFont val="Tahoma"/>
            <family val="2"/>
          </rPr>
          <t>par exemple : 
coût d'audit du projet, 
coût d'évaluation,
coût de communication,
sur coût pour la participation des usagers...</t>
        </r>
      </text>
    </comment>
    <comment ref="B33" authorId="0">
      <text>
        <r>
          <rPr>
            <sz val="8"/>
            <color indexed="81"/>
            <rFont val="Tahoma"/>
            <family val="2"/>
          </rPr>
          <t>Il s'agit des coûts indirects du projet, qui ne peuvent pas être isolés : part du loyer, des assurances, de l'énergie, de la direction, de la comptabilité, etc…
Le montant peut être estimé ou un pourcentage du coût du projet peut être appliqué.</t>
        </r>
      </text>
    </comment>
    <comment ref="E36" authorId="0">
      <text>
        <r>
          <rPr>
            <sz val="8"/>
            <color indexed="81"/>
            <rFont val="Tahoma"/>
            <family val="2"/>
          </rPr>
          <t>Calcul automatique</t>
        </r>
      </text>
    </comment>
    <comment ref="F36" authorId="1">
      <text>
        <r>
          <rPr>
            <b/>
            <sz val="9"/>
            <color indexed="81"/>
            <rFont val="Tahoma"/>
            <family val="2"/>
          </rPr>
          <t xml:space="preserve">Somme automatique :
</t>
        </r>
        <r>
          <rPr>
            <sz val="9"/>
            <color indexed="81"/>
            <rFont val="Tahoma"/>
            <family val="2"/>
          </rPr>
          <t xml:space="preserve">remplir les montants attendus par année (colonnes G-H-I)
</t>
        </r>
      </text>
    </comment>
  </commentList>
</comments>
</file>

<file path=xl/sharedStrings.xml><?xml version="1.0" encoding="utf-8"?>
<sst xmlns="http://schemas.openxmlformats.org/spreadsheetml/2006/main" count="195" uniqueCount="143">
  <si>
    <t>Classe de compte</t>
  </si>
  <si>
    <t>CHARGES / Dépenses</t>
  </si>
  <si>
    <t>(en euros)</t>
  </si>
  <si>
    <t>PRODUITS / Recettes</t>
  </si>
  <si>
    <t>Achats, services extérieurs</t>
  </si>
  <si>
    <t>Ventes produits et services</t>
  </si>
  <si>
    <t>Services extérieurs</t>
  </si>
  <si>
    <t xml:space="preserve">- </t>
  </si>
  <si>
    <t>Autres services extérieurs</t>
  </si>
  <si>
    <t>Sous-total subventions acquises :</t>
  </si>
  <si>
    <t>Impôts, taxes et versements assimilés</t>
  </si>
  <si>
    <t>Détail*** des subventions de fonctionnement demandées :</t>
  </si>
  <si>
    <t>Charges de personnel</t>
  </si>
  <si>
    <t>Sous-total subventions demandées</t>
  </si>
  <si>
    <t>Autres charges de gestion courante</t>
  </si>
  <si>
    <t>Charges financières</t>
  </si>
  <si>
    <t>Cotisations, dons</t>
  </si>
  <si>
    <t>Charges exceptionnelles</t>
  </si>
  <si>
    <t>Autres produits divers</t>
  </si>
  <si>
    <t>Dotations aux amortissements et aux provisions et fonds dédiés (engagements à réaliser)</t>
  </si>
  <si>
    <t>Produits financiers</t>
  </si>
  <si>
    <t>Participation des salariés, impôts sur les bénéficies et assimilés</t>
  </si>
  <si>
    <t>Produits exceptionnels</t>
  </si>
  <si>
    <t>Reprise sur amortissements et provisions et/ou fonds dédiés</t>
  </si>
  <si>
    <t>Total charges</t>
  </si>
  <si>
    <t>Total produits</t>
  </si>
  <si>
    <r>
      <t xml:space="preserve">Résultat </t>
    </r>
    <r>
      <rPr>
        <i/>
        <sz val="10"/>
        <color theme="1"/>
        <rFont val="Calibri"/>
        <family val="2"/>
      </rPr>
      <t>(excédent)</t>
    </r>
  </si>
  <si>
    <r>
      <t xml:space="preserve">Résultat </t>
    </r>
    <r>
      <rPr>
        <i/>
        <sz val="10"/>
        <color theme="1"/>
        <rFont val="Calibri"/>
        <family val="2"/>
      </rPr>
      <t>(déficit)</t>
    </r>
  </si>
  <si>
    <t>TOTAL</t>
  </si>
  <si>
    <t>Nom de l'organisme demandeur :</t>
  </si>
  <si>
    <t>Titre du projet :</t>
  </si>
  <si>
    <t>Date :</t>
  </si>
  <si>
    <t>** * détail par financeur et par dispositif de financement (préciser l’organisme financeur et le type de ligne de financement)</t>
  </si>
  <si>
    <t>-</t>
  </si>
  <si>
    <t>Sous-total subventions</t>
  </si>
  <si>
    <t>Compte</t>
  </si>
  <si>
    <t>ACTIF (en euros)</t>
  </si>
  <si>
    <t>PASSIF (en euros)</t>
  </si>
  <si>
    <t>Immobilisations incorporelles</t>
  </si>
  <si>
    <t>Immobilisations corporelles (nettes des amortissements)</t>
  </si>
  <si>
    <t>Report à nouveau</t>
  </si>
  <si>
    <t>Immobilisations financières</t>
  </si>
  <si>
    <t>Résultat de l’exercice (excédent ou déficit)</t>
  </si>
  <si>
    <t>Subventions d’investissement</t>
  </si>
  <si>
    <t>Provisions pour risques et charges</t>
  </si>
  <si>
    <t>Emprunts (dettes moyen et long terme)</t>
  </si>
  <si>
    <t>Fonds dédiés</t>
  </si>
  <si>
    <t>Total actif immobilisé</t>
  </si>
  <si>
    <t>Total ressources permanentes</t>
  </si>
  <si>
    <t>Stocks et en cours</t>
  </si>
  <si>
    <t>Dettes d’exploitation et hors exploitation (court terme)</t>
  </si>
  <si>
    <t>Disponibilités</t>
  </si>
  <si>
    <t>Dettes financières court terme</t>
  </si>
  <si>
    <t>Charges constatées d’avance</t>
  </si>
  <si>
    <t>Produits constatés d’avance</t>
  </si>
  <si>
    <t>TOTAL ACTIF</t>
  </si>
  <si>
    <t>TOTAL PASSIF</t>
  </si>
  <si>
    <t>Fonds associatifs (capitaux propres)</t>
  </si>
  <si>
    <t xml:space="preserve">Détail des subventions de fonctionnement acquises : </t>
  </si>
  <si>
    <t>Classe compta.</t>
  </si>
  <si>
    <t>Type d’unité</t>
  </si>
  <si>
    <t>Nombre unités</t>
  </si>
  <si>
    <t>Coût unitaire</t>
  </si>
  <si>
    <t>TOTAL des dépenses du projet</t>
  </si>
  <si>
    <t>Plan de financement</t>
  </si>
  <si>
    <t>Acquis</t>
  </si>
  <si>
    <t>Demandé</t>
  </si>
  <si>
    <r>
      <t xml:space="preserve">% </t>
    </r>
    <r>
      <rPr>
        <sz val="10"/>
        <color theme="1"/>
        <rFont val="Calibri"/>
        <family val="2"/>
      </rPr>
      <t>du total</t>
    </r>
  </si>
  <si>
    <t>Montant</t>
  </si>
  <si>
    <t>Subvention demandée à la Fondation de France</t>
  </si>
  <si>
    <t>X</t>
  </si>
  <si>
    <t>TOTAL des ressources pour le projet</t>
  </si>
  <si>
    <t>!! Détailler les postes de dépenses et le plan de financement du projet : ne pas hésiter à insérer des lignes !!</t>
  </si>
  <si>
    <t xml:space="preserve">Merci de vérifier les formules et les totaux si vous avez modifié le tableau </t>
  </si>
  <si>
    <t>Budget du projet</t>
  </si>
  <si>
    <r>
      <t>Coût total</t>
    </r>
    <r>
      <rPr>
        <b/>
        <sz val="10"/>
        <color theme="1"/>
        <rFont val="Calibri"/>
        <family val="2"/>
      </rPr>
      <t xml:space="preserve"> (Toutes années)</t>
    </r>
  </si>
  <si>
    <t>Contrôle</t>
  </si>
  <si>
    <t>Dépenses pour le projet</t>
  </si>
  <si>
    <t>chef de projet</t>
  </si>
  <si>
    <t>mois</t>
  </si>
  <si>
    <t>ordinateurs portables</t>
  </si>
  <si>
    <t>Sous-total coûts directs du projet</t>
  </si>
  <si>
    <t>Merci de sélectionner la partie du tableau à copier-coller dans le dossier de demande de subvention (colonne B à F pour un projet annuel, ou B à H pour un projet sur deux ans…)</t>
  </si>
  <si>
    <r>
      <t xml:space="preserve">Frais administratifs </t>
    </r>
    <r>
      <rPr>
        <i/>
        <sz val="10"/>
        <color theme="1"/>
        <rFont val="Calibri"/>
        <family val="2"/>
      </rPr>
      <t>(somme forfaitaire  intégrant une quote-part des frais de gestion de l’organisme affectée à ce projet)</t>
    </r>
  </si>
  <si>
    <t>Ne pas hésiter à écraser les intitulés de la colonne B et les remplacer par les intitulés correspondants au projet.</t>
  </si>
  <si>
    <t>Impression de guides</t>
  </si>
  <si>
    <t>par guide</t>
  </si>
  <si>
    <t>2 formateurs (3 mois chacun)</t>
  </si>
  <si>
    <t>Fournitures pour la formation</t>
  </si>
  <si>
    <t>forfait</t>
  </si>
  <si>
    <t>jours</t>
  </si>
  <si>
    <t>vidéoprojecteur</t>
  </si>
  <si>
    <r>
      <t xml:space="preserve">Achats </t>
    </r>
    <r>
      <rPr>
        <i/>
        <sz val="8"/>
        <color theme="4" tint="-0.499984740745262"/>
        <rFont val="Calibri"/>
        <family val="2"/>
      </rPr>
      <t>(matières et fournitures)</t>
    </r>
  </si>
  <si>
    <r>
      <t>Services extérieurs </t>
    </r>
    <r>
      <rPr>
        <i/>
        <sz val="8"/>
        <color theme="4" tint="-0.499984740745262"/>
        <rFont val="Calibri"/>
        <family val="2"/>
      </rPr>
      <t>(locations, assurances, documentations…)</t>
    </r>
  </si>
  <si>
    <r>
      <t xml:space="preserve">Autres services extérieurs </t>
    </r>
    <r>
      <rPr>
        <i/>
        <sz val="8"/>
        <color theme="4" tint="-0.499984740745262"/>
        <rFont val="Calibri"/>
        <family val="2"/>
      </rPr>
      <t>(honoraires, missions et réceptions…)</t>
    </r>
  </si>
  <si>
    <r>
      <t xml:space="preserve">Ressources humaines dédiées au projet </t>
    </r>
    <r>
      <rPr>
        <i/>
        <sz val="9"/>
        <color theme="4" tint="-0.499984740745262"/>
        <rFont val="Calibri"/>
        <family val="2"/>
      </rPr>
      <t>(salaires et charges, à détailler par fonction)</t>
    </r>
  </si>
  <si>
    <r>
      <t xml:space="preserve">Autres coûts </t>
    </r>
    <r>
      <rPr>
        <i/>
        <sz val="9"/>
        <color theme="4" tint="-0.499984740745262"/>
        <rFont val="Calibri"/>
        <family val="2"/>
      </rPr>
      <t>(à préciser)</t>
    </r>
  </si>
  <si>
    <r>
      <t xml:space="preserve">Equipements nécessaires </t>
    </r>
    <r>
      <rPr>
        <i/>
        <sz val="9"/>
        <color theme="4" tint="-0.499984740745262"/>
        <rFont val="Calibri"/>
        <family val="2"/>
      </rPr>
      <t>(investissements à lister)</t>
    </r>
  </si>
  <si>
    <t>x</t>
  </si>
  <si>
    <r>
      <t xml:space="preserve">Autres </t>
    </r>
    <r>
      <rPr>
        <i/>
        <sz val="8"/>
        <color theme="1"/>
        <rFont val="Calibri"/>
        <family val="2"/>
      </rPr>
      <t xml:space="preserve">: </t>
    </r>
    <r>
      <rPr>
        <sz val="10"/>
        <color theme="1"/>
        <rFont val="Calibri"/>
        <family val="2"/>
      </rPr>
      <t>Remboursement CNASEA</t>
    </r>
  </si>
  <si>
    <t xml:space="preserve">Minist. Aff. sociales : Fonds d'insertion </t>
  </si>
  <si>
    <t>ADEME : plan bois-énergie</t>
  </si>
  <si>
    <t>Frais spécificque de co-construction (C+)</t>
  </si>
  <si>
    <t>Consultant</t>
  </si>
  <si>
    <t>Classe 6</t>
  </si>
  <si>
    <t>Sous-total DEPENSES DE FONCTIONNEMENT</t>
  </si>
  <si>
    <r>
      <t xml:space="preserve">Autres services extérieurs </t>
    </r>
    <r>
      <rPr>
        <i/>
        <sz val="8"/>
        <color theme="1"/>
        <rFont val="Calibri"/>
        <family val="2"/>
      </rPr>
      <t>(à détailler : honoraires, déplacements, missions et réceptions…)</t>
    </r>
  </si>
  <si>
    <r>
      <t>Services extérieurs </t>
    </r>
    <r>
      <rPr>
        <i/>
        <sz val="8"/>
        <color theme="1"/>
        <rFont val="Calibri"/>
        <family val="2"/>
      </rPr>
      <t>(à détailler : locations, assurances, documentations, études, colloques…)</t>
    </r>
  </si>
  <si>
    <r>
      <t xml:space="preserve">Achats </t>
    </r>
    <r>
      <rPr>
        <i/>
        <sz val="8"/>
        <color theme="1"/>
        <rFont val="Calibri"/>
        <family val="2"/>
      </rPr>
      <t>(à détailler : matières et fournitures)</t>
    </r>
  </si>
  <si>
    <t>Classe 2</t>
  </si>
  <si>
    <t>Sous-total DEPENSES D'INVESTISSEMENT</t>
  </si>
  <si>
    <t>Sous-total COUTS DIRECTS DU PROJET</t>
  </si>
  <si>
    <r>
      <t xml:space="preserve">Autre subvention </t>
    </r>
    <r>
      <rPr>
        <i/>
        <sz val="8"/>
        <color theme="1"/>
        <rFont val="Calibri"/>
        <family val="2"/>
      </rPr>
      <t>(préciser le bailleur et le dispositif, et cocher acquis ou demandé)</t>
    </r>
  </si>
  <si>
    <t>Charges diverses</t>
  </si>
  <si>
    <t>Amortissements et provisions</t>
  </si>
  <si>
    <r>
      <t xml:space="preserve">Autres produits </t>
    </r>
    <r>
      <rPr>
        <i/>
        <sz val="8"/>
        <color theme="1"/>
        <rFont val="Calibri"/>
        <family val="2"/>
      </rPr>
      <t>(à préciser)</t>
    </r>
  </si>
  <si>
    <r>
      <rPr>
        <sz val="10"/>
        <color theme="1"/>
        <rFont val="Calibri"/>
        <family val="2"/>
      </rPr>
      <t xml:space="preserve">Ventes </t>
    </r>
    <r>
      <rPr>
        <i/>
        <sz val="8"/>
        <color theme="1"/>
        <rFont val="Calibri"/>
        <family val="2"/>
      </rPr>
      <t>de biens ou services, participation des usagers (à préciser)</t>
    </r>
  </si>
  <si>
    <r>
      <t xml:space="preserve">Frais administratifs </t>
    </r>
    <r>
      <rPr>
        <i/>
        <sz val="8"/>
        <color theme="1"/>
        <rFont val="Calibri"/>
        <family val="2"/>
      </rPr>
      <t>(somme forfaitaire  intégrant une quote-part des frais de gestion de l’organisme affectée à ce projet)</t>
    </r>
  </si>
  <si>
    <t>Merci de supprimer les lignes vides avant de copier-coller dans le dossier de demande de subvention sous format word pour faciliter la lecture</t>
  </si>
  <si>
    <t>Voir les commentaires des cellules (avec le coin rouge en haut à droite)</t>
  </si>
  <si>
    <r>
      <t xml:space="preserve">Ressources humaines dédiées au projet </t>
    </r>
    <r>
      <rPr>
        <i/>
        <sz val="8"/>
        <color theme="1"/>
        <rFont val="Calibri"/>
        <family val="2"/>
      </rPr>
      <t>(salaires et charges, à détailler par fonction)</t>
    </r>
  </si>
  <si>
    <r>
      <t>Autres coûts</t>
    </r>
    <r>
      <rPr>
        <sz val="8"/>
        <color theme="1"/>
        <rFont val="Calibri"/>
        <family val="2"/>
      </rPr>
      <t xml:space="preserve"> </t>
    </r>
    <r>
      <rPr>
        <i/>
        <sz val="8"/>
        <color theme="1"/>
        <rFont val="Calibri"/>
        <family val="2"/>
      </rPr>
      <t>(à détailler et préciser)</t>
    </r>
  </si>
  <si>
    <r>
      <t xml:space="preserve">Equipements nécessaires </t>
    </r>
    <r>
      <rPr>
        <i/>
        <sz val="8"/>
        <color theme="1"/>
        <rFont val="Calibri"/>
        <family val="2"/>
      </rPr>
      <t>(liste détaillée des investissements à réaliser)</t>
    </r>
  </si>
  <si>
    <r>
      <t xml:space="preserve">Autofinancement </t>
    </r>
    <r>
      <rPr>
        <i/>
        <sz val="8"/>
        <color theme="1"/>
        <rFont val="Calibri"/>
        <family val="2"/>
      </rPr>
      <t>(fonds propres associatifs)</t>
    </r>
  </si>
  <si>
    <r>
      <t xml:space="preserve">Aides à l'emploi </t>
    </r>
    <r>
      <rPr>
        <i/>
        <sz val="8"/>
        <color theme="1"/>
        <rFont val="Calibri"/>
        <family val="2"/>
      </rPr>
      <t>(CNASEA, … : à préciser)</t>
    </r>
  </si>
  <si>
    <r>
      <rPr>
        <sz val="10"/>
        <color theme="1"/>
        <rFont val="Calibri"/>
        <family val="2"/>
      </rPr>
      <t xml:space="preserve">Autofinancement </t>
    </r>
    <r>
      <rPr>
        <i/>
        <sz val="8"/>
        <color theme="1"/>
        <rFont val="Calibri"/>
        <family val="2"/>
      </rPr>
      <t>:</t>
    </r>
    <r>
      <rPr>
        <i/>
        <sz val="10"/>
        <color theme="1"/>
        <rFont val="Calibri"/>
        <family val="2"/>
      </rPr>
      <t xml:space="preserve"> </t>
    </r>
    <r>
      <rPr>
        <sz val="10"/>
        <color theme="1"/>
        <rFont val="Calibri"/>
        <family val="2"/>
      </rPr>
      <t>participation des usagers (80 € x 200 participants)</t>
    </r>
  </si>
  <si>
    <r>
      <t xml:space="preserve">Autofinancement </t>
    </r>
    <r>
      <rPr>
        <i/>
        <sz val="8"/>
        <color theme="1"/>
        <rFont val="Calibri"/>
        <family val="2"/>
      </rPr>
      <t>:</t>
    </r>
    <r>
      <rPr>
        <i/>
        <sz val="10"/>
        <color theme="1"/>
        <rFont val="Calibri"/>
        <family val="2"/>
      </rPr>
      <t xml:space="preserve"> </t>
    </r>
    <r>
      <rPr>
        <sz val="10"/>
        <color theme="1"/>
        <rFont val="Calibri"/>
        <family val="2"/>
      </rPr>
      <t>fonds propres de l'association</t>
    </r>
  </si>
  <si>
    <t>Résultat</t>
  </si>
  <si>
    <t>Formation des ZZ</t>
  </si>
  <si>
    <t>Association XX</t>
  </si>
  <si>
    <t>Ressources (toutes années)</t>
  </si>
  <si>
    <t>Coût du projet (toutes années)</t>
  </si>
  <si>
    <r>
      <t xml:space="preserve">% </t>
    </r>
    <r>
      <rPr>
        <sz val="11"/>
        <color theme="1"/>
        <rFont val="Calibri"/>
        <family val="2"/>
      </rPr>
      <t>du total</t>
    </r>
  </si>
  <si>
    <r>
      <t>Créances d’exploitation (</t>
    </r>
    <r>
      <rPr>
        <i/>
        <sz val="9"/>
        <color theme="1"/>
        <rFont val="Calibri"/>
        <family val="2"/>
      </rPr>
      <t>dont subventions acquises à recevoir</t>
    </r>
    <r>
      <rPr>
        <sz val="10"/>
        <color theme="1"/>
        <rFont val="Calibri"/>
        <family val="2"/>
      </rPr>
      <t>)</t>
    </r>
  </si>
  <si>
    <t>Fondation de France : Prime C+</t>
  </si>
  <si>
    <t>Compte de résultat 2016 et budget prévisionnel 2017</t>
  </si>
  <si>
    <t>2016*</t>
  </si>
  <si>
    <t>2017**</t>
  </si>
  <si>
    <t>* à défaut de disposer des données de l’année 2016, indiquez les données de l’année 2015</t>
  </si>
  <si>
    <t>** y compris les charges et produits de l’action présentée dans ce dossier (ou la part pour l’année 2017 si le financement couvre plusieurs années)</t>
  </si>
  <si>
    <t>Bilan au 31/12/2016*</t>
  </si>
  <si>
    <t>Nom et coordonnées de la personne responsable du budget :</t>
  </si>
  <si>
    <t xml:space="preserve">Madame X, coordinatrice 06 xx xx xx xx madamex@gmail.com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</si>
</sst>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_-* #,##0\ [$€-40C]_-;\-* #,##0\ [$€-40C]_-;_-* &quot;-&quot;??\ [$€-40C]_-;_-@_-"/>
    <numFmt numFmtId="165" formatCode="[$-40C]d\-mmm\-yy;@"/>
    <numFmt numFmtId="166" formatCode="_-* #,##0\ _€_-;\-* #,##0\ _€_-;_-* &quot;-&quot;??\ _€_-;_-@_-"/>
  </numFmts>
  <fonts count="35"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Calibri"/>
      <family val="2"/>
    </font>
    <font>
      <sz val="10"/>
      <color theme="1"/>
      <name val="Calibri"/>
      <family val="2"/>
    </font>
    <font>
      <i/>
      <sz val="10"/>
      <color theme="1"/>
      <name val="Calibri"/>
      <family val="2"/>
    </font>
    <font>
      <b/>
      <sz val="12"/>
      <color rgb="FF000000"/>
      <name val="Calibri"/>
      <family val="2"/>
    </font>
    <font>
      <sz val="9"/>
      <name val="Arial"/>
      <family val="2"/>
    </font>
    <font>
      <b/>
      <sz val="9"/>
      <name val="Arial"/>
      <family val="2"/>
    </font>
    <font>
      <i/>
      <sz val="8"/>
      <color theme="1"/>
      <name val="Calibri"/>
      <family val="2"/>
    </font>
    <font>
      <b/>
      <sz val="11"/>
      <color theme="1"/>
      <name val="Calibri"/>
      <family val="2"/>
    </font>
    <font>
      <b/>
      <sz val="12"/>
      <color theme="1"/>
      <name val="Calibri"/>
      <family val="2"/>
    </font>
    <font>
      <sz val="12"/>
      <color theme="1"/>
      <name val="Calibri"/>
      <family val="2"/>
      <scheme val="minor"/>
    </font>
    <font>
      <sz val="12"/>
      <color theme="1"/>
      <name val="Calibri"/>
      <family val="2"/>
    </font>
    <font>
      <i/>
      <sz val="11"/>
      <color theme="1"/>
      <name val="Calibri"/>
      <family val="2"/>
    </font>
    <font>
      <b/>
      <sz val="14"/>
      <color theme="1"/>
      <name val="Calibri"/>
      <family val="2"/>
    </font>
    <font>
      <b/>
      <sz val="12"/>
      <color theme="1"/>
      <name val="Calibri"/>
      <family val="2"/>
      <scheme val="minor"/>
    </font>
    <font>
      <sz val="8"/>
      <color theme="1"/>
      <name val="Calibri"/>
      <family val="2"/>
    </font>
    <font>
      <b/>
      <sz val="1"/>
      <color theme="1"/>
      <name val="Calibri"/>
      <family val="2"/>
    </font>
    <font>
      <sz val="8"/>
      <color indexed="81"/>
      <name val="Tahoma"/>
      <family val="2"/>
    </font>
    <font>
      <b/>
      <sz val="8"/>
      <color indexed="81"/>
      <name val="Tahoma"/>
      <family val="2"/>
    </font>
    <font>
      <b/>
      <sz val="10"/>
      <color theme="3" tint="0.39997558519241921"/>
      <name val="Calibri"/>
      <family val="2"/>
    </font>
    <font>
      <sz val="10"/>
      <color theme="3" tint="0.39997558519241921"/>
      <name val="Calibri"/>
      <family val="2"/>
    </font>
    <font>
      <b/>
      <sz val="12"/>
      <color theme="3" tint="0.39997558519241921"/>
      <name val="Calibri"/>
      <family val="2"/>
    </font>
    <font>
      <sz val="11"/>
      <color theme="3" tint="0.39997558519241921"/>
      <name val="Calibri"/>
      <family val="2"/>
      <scheme val="minor"/>
    </font>
    <font>
      <b/>
      <sz val="11"/>
      <color theme="3" tint="0.39997558519241921"/>
      <name val="Calibri"/>
      <family val="2"/>
    </font>
    <font>
      <b/>
      <sz val="14"/>
      <color theme="1"/>
      <name val="Calibri"/>
      <family val="2"/>
      <scheme val="minor"/>
    </font>
    <font>
      <sz val="8"/>
      <color indexed="81"/>
      <name val="Tahoma"/>
    </font>
    <font>
      <sz val="10"/>
      <color theme="4" tint="-0.499984740745262"/>
      <name val="Calibri"/>
      <family val="2"/>
    </font>
    <font>
      <i/>
      <sz val="8"/>
      <color theme="4" tint="-0.499984740745262"/>
      <name val="Calibri"/>
      <family val="2"/>
    </font>
    <font>
      <i/>
      <sz val="9"/>
      <color theme="4" tint="-0.499984740745262"/>
      <name val="Calibri"/>
      <family val="2"/>
    </font>
    <font>
      <sz val="9"/>
      <color indexed="81"/>
      <name val="Tahoma"/>
      <family val="2"/>
    </font>
    <font>
      <b/>
      <sz val="9"/>
      <color indexed="81"/>
      <name val="Tahoma"/>
      <family val="2"/>
    </font>
    <font>
      <sz val="11"/>
      <color theme="1"/>
      <name val="Calibri"/>
      <family val="2"/>
    </font>
    <font>
      <i/>
      <sz val="9"/>
      <color theme="1"/>
      <name val="Calibri"/>
      <family val="2"/>
    </font>
  </fonts>
  <fills count="5">
    <fill>
      <patternFill patternType="none"/>
    </fill>
    <fill>
      <patternFill patternType="gray125"/>
    </fill>
    <fill>
      <patternFill patternType="solid">
        <fgColor theme="0"/>
        <bgColor indexed="64"/>
      </patternFill>
    </fill>
    <fill>
      <patternFill patternType="gray0625">
        <bgColor theme="0"/>
      </patternFill>
    </fill>
    <fill>
      <patternFill patternType="solid">
        <fgColor theme="0" tint="-4.9989318521683403E-2"/>
        <bgColor indexed="64"/>
      </patternFill>
    </fill>
  </fills>
  <borders count="46">
    <border>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ck">
        <color indexed="64"/>
      </left>
      <right/>
      <top/>
      <bottom/>
      <diagonal/>
    </border>
    <border>
      <left style="medium">
        <color indexed="64"/>
      </left>
      <right/>
      <top/>
      <bottom style="medium">
        <color indexed="64"/>
      </bottom>
      <diagonal/>
    </border>
    <border>
      <left style="thin">
        <color indexed="64"/>
      </left>
      <right/>
      <top/>
      <bottom/>
      <diagonal/>
    </border>
    <border>
      <left style="thick">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ck">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bottom style="thin">
        <color indexed="64"/>
      </bottom>
      <diagonal/>
    </border>
    <border>
      <left style="thick">
        <color indexed="64"/>
      </left>
      <right/>
      <top/>
      <bottom style="thin">
        <color indexed="64"/>
      </bottom>
      <diagonal/>
    </border>
    <border>
      <left style="thin">
        <color indexed="64"/>
      </left>
      <right style="medium">
        <color indexed="64"/>
      </right>
      <top style="medium">
        <color indexed="64"/>
      </top>
      <bottom style="thick">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256">
    <xf numFmtId="0" fontId="0" fillId="0" borderId="0" xfId="0"/>
    <xf numFmtId="0" fontId="0" fillId="2" borderId="0" xfId="0" applyFill="1"/>
    <xf numFmtId="0" fontId="7" fillId="2" borderId="3" xfId="0" applyFont="1" applyFill="1" applyBorder="1" applyAlignment="1">
      <alignment horizontal="left" vertical="center"/>
    </xf>
    <xf numFmtId="0" fontId="7" fillId="2" borderId="3" xfId="0" applyFont="1" applyFill="1" applyBorder="1" applyAlignment="1">
      <alignment horizontal="left" vertical="center" wrapText="1"/>
    </xf>
    <xf numFmtId="0" fontId="8" fillId="2" borderId="3" xfId="0" applyFont="1" applyFill="1" applyBorder="1" applyAlignment="1">
      <alignment vertical="center"/>
    </xf>
    <xf numFmtId="0" fontId="8" fillId="2" borderId="4" xfId="0" applyFont="1" applyFill="1" applyBorder="1" applyAlignment="1">
      <alignment horizontal="left" vertical="center"/>
    </xf>
    <xf numFmtId="0" fontId="7" fillId="2" borderId="5" xfId="0" applyFont="1" applyFill="1" applyBorder="1" applyAlignment="1">
      <alignment horizontal="right" vertical="center"/>
    </xf>
    <xf numFmtId="165" fontId="7" fillId="2" borderId="3" xfId="0" applyNumberFormat="1" applyFont="1" applyFill="1" applyBorder="1" applyAlignment="1">
      <alignment vertical="center"/>
    </xf>
    <xf numFmtId="0" fontId="0" fillId="2" borderId="0" xfId="0" applyFill="1" applyAlignment="1">
      <alignment vertical="center"/>
    </xf>
    <xf numFmtId="0" fontId="0" fillId="2" borderId="0" xfId="0" applyFont="1" applyFill="1" applyAlignment="1">
      <alignment vertical="center"/>
    </xf>
    <xf numFmtId="0" fontId="12" fillId="2" borderId="0" xfId="0" applyFont="1" applyFill="1" applyAlignment="1">
      <alignment vertical="center"/>
    </xf>
    <xf numFmtId="164" fontId="4" fillId="2" borderId="1" xfId="0" applyNumberFormat="1" applyFont="1" applyFill="1" applyBorder="1" applyAlignment="1">
      <alignment horizontal="right" vertical="center" wrapText="1"/>
    </xf>
    <xf numFmtId="164" fontId="4" fillId="2" borderId="2" xfId="0" applyNumberFormat="1" applyFont="1" applyFill="1" applyBorder="1" applyAlignment="1">
      <alignment horizontal="right" vertical="center" wrapText="1"/>
    </xf>
    <xf numFmtId="0" fontId="4" fillId="2" borderId="7" xfId="0" applyFont="1" applyFill="1" applyBorder="1" applyAlignment="1">
      <alignment vertical="center" wrapText="1"/>
    </xf>
    <xf numFmtId="0" fontId="4" fillId="2" borderId="0" xfId="0" applyFont="1" applyFill="1" applyBorder="1" applyAlignment="1">
      <alignment vertical="center" wrapText="1"/>
    </xf>
    <xf numFmtId="164" fontId="4" fillId="2" borderId="8" xfId="0" applyNumberFormat="1" applyFont="1" applyFill="1" applyBorder="1" applyAlignment="1">
      <alignment horizontal="right" vertical="center" wrapText="1"/>
    </xf>
    <xf numFmtId="0" fontId="4" fillId="2" borderId="9" xfId="0" applyFont="1" applyFill="1" applyBorder="1" applyAlignment="1">
      <alignment vertical="center" wrapText="1"/>
    </xf>
    <xf numFmtId="164" fontId="4" fillId="2" borderId="9" xfId="0" applyNumberFormat="1" applyFont="1" applyFill="1" applyBorder="1" applyAlignment="1">
      <alignment horizontal="right" vertical="center" wrapText="1"/>
    </xf>
    <xf numFmtId="0" fontId="0" fillId="2" borderId="9" xfId="0" applyFill="1" applyBorder="1" applyAlignment="1">
      <alignment vertical="center"/>
    </xf>
    <xf numFmtId="0" fontId="4" fillId="2" borderId="9" xfId="0" quotePrefix="1" applyFont="1" applyFill="1" applyBorder="1" applyAlignment="1">
      <alignment vertical="center" wrapText="1"/>
    </xf>
    <xf numFmtId="164" fontId="4" fillId="2" borderId="0" xfId="0" applyNumberFormat="1" applyFont="1" applyFill="1" applyBorder="1" applyAlignment="1">
      <alignment horizontal="right" vertical="center" wrapText="1"/>
    </xf>
    <xf numFmtId="164" fontId="4" fillId="2" borderId="7" xfId="0" applyNumberFormat="1" applyFont="1" applyFill="1" applyBorder="1" applyAlignment="1">
      <alignment horizontal="right" vertical="center" wrapText="1"/>
    </xf>
    <xf numFmtId="0" fontId="0" fillId="2" borderId="9" xfId="0" quotePrefix="1" applyFill="1" applyBorder="1" applyAlignment="1">
      <alignment vertical="center" wrapText="1"/>
    </xf>
    <xf numFmtId="0" fontId="4" fillId="2" borderId="3" xfId="0" applyFont="1" applyFill="1" applyBorder="1" applyAlignment="1">
      <alignment horizontal="center" vertical="center" wrapText="1"/>
    </xf>
    <xf numFmtId="0" fontId="4" fillId="2" borderId="5" xfId="0" applyFont="1" applyFill="1" applyBorder="1" applyAlignment="1">
      <alignment vertical="center" wrapText="1"/>
    </xf>
    <xf numFmtId="164" fontId="4" fillId="2" borderId="3" xfId="0" applyNumberFormat="1" applyFont="1" applyFill="1" applyBorder="1" applyAlignment="1">
      <alignment horizontal="right" vertical="center" wrapText="1"/>
    </xf>
    <xf numFmtId="164" fontId="4" fillId="2" borderId="17" xfId="0" applyNumberFormat="1" applyFont="1" applyFill="1" applyBorder="1" applyAlignment="1">
      <alignment horizontal="right" vertical="center" wrapText="1"/>
    </xf>
    <xf numFmtId="164" fontId="4" fillId="2" borderId="18" xfId="0" applyNumberFormat="1" applyFont="1" applyFill="1" applyBorder="1" applyAlignment="1">
      <alignment horizontal="right" vertical="center" wrapText="1"/>
    </xf>
    <xf numFmtId="164" fontId="10" fillId="2" borderId="8" xfId="0" applyNumberFormat="1" applyFont="1" applyFill="1" applyBorder="1" applyAlignment="1">
      <alignment horizontal="right" vertical="center" wrapText="1"/>
    </xf>
    <xf numFmtId="0" fontId="4" fillId="2" borderId="19" xfId="0" applyFont="1" applyFill="1" applyBorder="1" applyAlignment="1">
      <alignment horizontal="center" vertical="center" wrapText="1"/>
    </xf>
    <xf numFmtId="164" fontId="4" fillId="2" borderId="19" xfId="0" applyNumberFormat="1" applyFont="1" applyFill="1" applyBorder="1" applyAlignment="1">
      <alignment horizontal="right" vertical="center" wrapText="1"/>
    </xf>
    <xf numFmtId="0" fontId="4" fillId="2" borderId="0"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5" fillId="2" borderId="9" xfId="0" applyFont="1" applyFill="1" applyBorder="1" applyAlignment="1">
      <alignment horizontal="center" vertical="center" wrapText="1"/>
    </xf>
    <xf numFmtId="164" fontId="13" fillId="2" borderId="9" xfId="0" applyNumberFormat="1" applyFont="1" applyFill="1" applyBorder="1" applyAlignment="1">
      <alignment horizontal="right" vertical="center" wrapText="1"/>
    </xf>
    <xf numFmtId="164" fontId="11" fillId="2" borderId="9" xfId="0" applyNumberFormat="1" applyFont="1" applyFill="1" applyBorder="1" applyAlignment="1">
      <alignment horizontal="right" vertical="center" wrapText="1"/>
    </xf>
    <xf numFmtId="0" fontId="4" fillId="2" borderId="17" xfId="0" applyFont="1" applyFill="1" applyBorder="1" applyAlignment="1">
      <alignment horizontal="center" vertical="center" wrapText="1"/>
    </xf>
    <xf numFmtId="0" fontId="4" fillId="2" borderId="17" xfId="0" applyFont="1" applyFill="1" applyBorder="1" applyAlignment="1">
      <alignment vertical="center" wrapText="1"/>
    </xf>
    <xf numFmtId="0" fontId="10" fillId="2" borderId="17" xfId="0" applyFont="1" applyFill="1" applyBorder="1" applyAlignment="1">
      <alignment vertical="center" wrapText="1"/>
    </xf>
    <xf numFmtId="164" fontId="10" fillId="2" borderId="17" xfId="0" applyNumberFormat="1" applyFont="1" applyFill="1" applyBorder="1" applyAlignment="1">
      <alignment horizontal="right" vertical="center" wrapText="1"/>
    </xf>
    <xf numFmtId="0" fontId="11" fillId="2" borderId="3" xfId="0" applyFont="1" applyFill="1" applyBorder="1" applyAlignment="1">
      <alignment vertical="center" wrapText="1"/>
    </xf>
    <xf numFmtId="164" fontId="11" fillId="2" borderId="3" xfId="0" applyNumberFormat="1" applyFont="1" applyFill="1" applyBorder="1" applyAlignment="1">
      <alignment horizontal="right" vertical="center" wrapText="1"/>
    </xf>
    <xf numFmtId="0" fontId="4" fillId="2" borderId="3" xfId="0" applyFont="1" applyFill="1" applyBorder="1" applyAlignment="1">
      <alignment vertical="center" wrapText="1"/>
    </xf>
    <xf numFmtId="0" fontId="11" fillId="2" borderId="3" xfId="0" applyFont="1" applyFill="1" applyBorder="1" applyAlignment="1">
      <alignment horizontal="center" vertical="center" wrapText="1"/>
    </xf>
    <xf numFmtId="164" fontId="4" fillId="2" borderId="9" xfId="0" applyNumberFormat="1" applyFont="1" applyFill="1" applyBorder="1" applyAlignment="1">
      <alignment vertical="center" wrapText="1"/>
    </xf>
    <xf numFmtId="0" fontId="5" fillId="2" borderId="13" xfId="0" applyFont="1" applyFill="1" applyBorder="1" applyAlignment="1">
      <alignment horizontal="center" vertical="center" wrapText="1"/>
    </xf>
    <xf numFmtId="0" fontId="5" fillId="2" borderId="0" xfId="0" applyFont="1" applyFill="1" applyBorder="1" applyAlignment="1">
      <alignment vertical="center" wrapText="1"/>
    </xf>
    <xf numFmtId="164" fontId="4" fillId="2" borderId="4" xfId="0" applyNumberFormat="1" applyFont="1" applyFill="1" applyBorder="1" applyAlignment="1">
      <alignment horizontal="right" vertical="center" wrapText="1"/>
    </xf>
    <xf numFmtId="164" fontId="4" fillId="2" borderId="15" xfId="0" applyNumberFormat="1" applyFont="1" applyFill="1" applyBorder="1" applyAlignment="1">
      <alignment horizontal="right" vertical="center" wrapText="1"/>
    </xf>
    <xf numFmtId="164" fontId="4" fillId="2" borderId="12" xfId="0" applyNumberFormat="1" applyFont="1" applyFill="1" applyBorder="1" applyAlignment="1">
      <alignment horizontal="right" vertical="center" wrapText="1"/>
    </xf>
    <xf numFmtId="164" fontId="11" fillId="2" borderId="4" xfId="0" applyNumberFormat="1" applyFont="1" applyFill="1" applyBorder="1" applyAlignment="1">
      <alignment horizontal="right" vertical="center" wrapText="1"/>
    </xf>
    <xf numFmtId="0" fontId="14" fillId="2" borderId="18"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9" xfId="0" applyFont="1" applyFill="1" applyBorder="1" applyAlignment="1">
      <alignment horizontal="center" vertical="center" wrapText="1"/>
    </xf>
    <xf numFmtId="164" fontId="11" fillId="2" borderId="17" xfId="0" applyNumberFormat="1" applyFont="1" applyFill="1" applyBorder="1" applyAlignment="1">
      <alignment horizontal="right" vertical="center" wrapText="1"/>
    </xf>
    <xf numFmtId="0" fontId="3" fillId="2" borderId="20"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164" fontId="11" fillId="2" borderId="24" xfId="0" applyNumberFormat="1" applyFont="1" applyFill="1" applyBorder="1" applyAlignment="1">
      <alignment horizontal="right" vertical="center" wrapText="1"/>
    </xf>
    <xf numFmtId="164" fontId="11" fillId="2" borderId="25" xfId="0" applyNumberFormat="1" applyFont="1" applyFill="1" applyBorder="1" applyAlignment="1">
      <alignment horizontal="right" vertical="center" wrapText="1"/>
    </xf>
    <xf numFmtId="164" fontId="11" fillId="2" borderId="18" xfId="0" applyNumberFormat="1" applyFont="1" applyFill="1" applyBorder="1" applyAlignment="1">
      <alignment horizontal="right" vertical="center" wrapText="1"/>
    </xf>
    <xf numFmtId="0" fontId="2" fillId="2" borderId="0" xfId="0" applyFont="1" applyFill="1" applyAlignment="1">
      <alignment vertical="center"/>
    </xf>
    <xf numFmtId="0" fontId="3" fillId="2" borderId="3" xfId="0" applyFont="1" applyFill="1" applyBorder="1" applyAlignment="1">
      <alignment horizontal="center" vertical="center" wrapText="1"/>
    </xf>
    <xf numFmtId="14" fontId="3" fillId="2" borderId="3" xfId="0" applyNumberFormat="1" applyFont="1" applyFill="1" applyBorder="1" applyAlignment="1">
      <alignment horizontal="center" vertical="center" wrapText="1"/>
    </xf>
    <xf numFmtId="0" fontId="4" fillId="2" borderId="9" xfId="0" applyFont="1" applyFill="1" applyBorder="1" applyAlignment="1">
      <alignment horizontal="right" vertical="center" wrapText="1"/>
    </xf>
    <xf numFmtId="0" fontId="4" fillId="2" borderId="27" xfId="0" applyFont="1" applyFill="1" applyBorder="1" applyAlignment="1">
      <alignment horizontal="center" vertical="center" wrapText="1"/>
    </xf>
    <xf numFmtId="164" fontId="4" fillId="2" borderId="27" xfId="0" applyNumberFormat="1" applyFont="1" applyFill="1" applyBorder="1" applyAlignment="1">
      <alignment horizontal="right" vertical="center" wrapText="1"/>
    </xf>
    <xf numFmtId="0" fontId="10" fillId="2" borderId="3" xfId="0" applyFont="1" applyFill="1" applyBorder="1" applyAlignment="1">
      <alignment horizontal="center" vertical="center" wrapText="1"/>
    </xf>
    <xf numFmtId="0" fontId="5" fillId="2" borderId="0" xfId="0" applyFont="1" applyFill="1" applyAlignment="1">
      <alignment vertical="center"/>
    </xf>
    <xf numFmtId="0" fontId="11" fillId="2" borderId="9" xfId="0" applyFont="1" applyFill="1" applyBorder="1" applyAlignment="1">
      <alignment horizontal="right" vertical="center" wrapText="1"/>
    </xf>
    <xf numFmtId="0" fontId="16" fillId="2" borderId="0" xfId="0" applyFont="1" applyFill="1" applyAlignment="1">
      <alignment vertical="center"/>
    </xf>
    <xf numFmtId="0" fontId="5" fillId="2" borderId="9" xfId="0" applyFont="1" applyFill="1" applyBorder="1" applyAlignment="1">
      <alignment vertical="center" wrapText="1"/>
    </xf>
    <xf numFmtId="164" fontId="4" fillId="3" borderId="9" xfId="0" applyNumberFormat="1" applyFont="1" applyFill="1" applyBorder="1" applyAlignment="1">
      <alignment horizontal="right" vertical="center" wrapText="1"/>
    </xf>
    <xf numFmtId="164" fontId="10" fillId="3" borderId="17" xfId="0" applyNumberFormat="1" applyFont="1" applyFill="1" applyBorder="1" applyAlignment="1">
      <alignment horizontal="right" vertical="center" wrapText="1"/>
    </xf>
    <xf numFmtId="164" fontId="11" fillId="2" borderId="16" xfId="0" applyNumberFormat="1" applyFont="1" applyFill="1" applyBorder="1" applyAlignment="1">
      <alignment horizontal="right" vertical="center" wrapText="1"/>
    </xf>
    <xf numFmtId="0" fontId="7" fillId="2" borderId="4" xfId="0" applyFont="1" applyFill="1" applyBorder="1" applyAlignment="1">
      <alignment horizontal="left" vertical="center"/>
    </xf>
    <xf numFmtId="0" fontId="7" fillId="2" borderId="5" xfId="0" applyFont="1" applyFill="1" applyBorder="1" applyAlignment="1">
      <alignment horizontal="left" vertical="center"/>
    </xf>
    <xf numFmtId="0" fontId="17" fillId="2" borderId="4"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10" fillId="2" borderId="36" xfId="0" applyFont="1" applyFill="1" applyBorder="1" applyAlignment="1">
      <alignment horizontal="center" vertical="center" wrapText="1"/>
    </xf>
    <xf numFmtId="0" fontId="7" fillId="2" borderId="6" xfId="0" applyFont="1" applyFill="1" applyBorder="1" applyAlignment="1">
      <alignment horizontal="left" vertical="center"/>
    </xf>
    <xf numFmtId="0" fontId="8" fillId="2" borderId="6" xfId="0" applyFont="1" applyFill="1" applyBorder="1" applyAlignment="1">
      <alignment horizontal="left" vertical="center"/>
    </xf>
    <xf numFmtId="164" fontId="4" fillId="2" borderId="14" xfId="0" applyNumberFormat="1" applyFont="1" applyFill="1" applyBorder="1" applyAlignment="1">
      <alignment horizontal="right" vertical="center" wrapText="1"/>
    </xf>
    <xf numFmtId="164" fontId="4" fillId="2" borderId="35" xfId="0" applyNumberFormat="1" applyFont="1" applyFill="1" applyBorder="1" applyAlignment="1">
      <alignment horizontal="right" vertical="center" wrapText="1"/>
    </xf>
    <xf numFmtId="164" fontId="22" fillId="2" borderId="9" xfId="0" applyNumberFormat="1" applyFont="1" applyFill="1" applyBorder="1" applyAlignment="1">
      <alignment horizontal="right" vertical="center" wrapText="1"/>
    </xf>
    <xf numFmtId="164" fontId="22" fillId="2" borderId="8" xfId="0" applyNumberFormat="1" applyFont="1" applyFill="1" applyBorder="1" applyAlignment="1">
      <alignment horizontal="right" vertical="center" wrapText="1"/>
    </xf>
    <xf numFmtId="0" fontId="24" fillId="2" borderId="0" xfId="0" applyFont="1" applyFill="1" applyAlignment="1">
      <alignment vertical="center"/>
    </xf>
    <xf numFmtId="164" fontId="10" fillId="2" borderId="2" xfId="0" applyNumberFormat="1" applyFont="1" applyFill="1" applyBorder="1" applyAlignment="1">
      <alignment horizontal="right" vertical="center" wrapText="1"/>
    </xf>
    <xf numFmtId="9" fontId="4" fillId="2" borderId="25" xfId="1" applyFont="1" applyFill="1" applyBorder="1" applyAlignment="1">
      <alignment horizontal="center" vertical="center" wrapText="1"/>
    </xf>
    <xf numFmtId="164" fontId="11" fillId="2" borderId="2" xfId="0" applyNumberFormat="1" applyFont="1" applyFill="1" applyBorder="1" applyAlignment="1">
      <alignment horizontal="right" vertical="center" wrapText="1"/>
    </xf>
    <xf numFmtId="0" fontId="3" fillId="2" borderId="30"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4" fillId="2" borderId="17" xfId="0" applyFont="1" applyFill="1" applyBorder="1" applyAlignment="1">
      <alignment horizontal="right" vertical="center" wrapText="1"/>
    </xf>
    <xf numFmtId="0" fontId="3" fillId="2" borderId="23" xfId="0" applyFont="1" applyFill="1" applyBorder="1" applyAlignment="1">
      <alignment horizontal="center" vertical="center" wrapText="1"/>
    </xf>
    <xf numFmtId="164" fontId="21" fillId="2" borderId="19" xfId="0" applyNumberFormat="1" applyFont="1" applyFill="1" applyBorder="1" applyAlignment="1">
      <alignment horizontal="center" vertical="center" wrapText="1"/>
    </xf>
    <xf numFmtId="0" fontId="0" fillId="2" borderId="7" xfId="0" applyFill="1" applyBorder="1" applyAlignment="1">
      <alignment vertical="center"/>
    </xf>
    <xf numFmtId="164" fontId="11" fillId="2" borderId="23" xfId="0" applyNumberFormat="1" applyFont="1" applyFill="1" applyBorder="1" applyAlignment="1">
      <alignment horizontal="right" vertical="center" wrapText="1"/>
    </xf>
    <xf numFmtId="164" fontId="10" fillId="2" borderId="11" xfId="0" applyNumberFormat="1" applyFont="1" applyFill="1" applyBorder="1" applyAlignment="1">
      <alignment horizontal="right" vertical="center" wrapText="1"/>
    </xf>
    <xf numFmtId="164" fontId="11" fillId="2" borderId="30" xfId="0" applyNumberFormat="1" applyFont="1" applyFill="1" applyBorder="1" applyAlignment="1">
      <alignment horizontal="right" vertical="center" wrapText="1"/>
    </xf>
    <xf numFmtId="164" fontId="10" fillId="2" borderId="24" xfId="0" applyNumberFormat="1" applyFont="1" applyFill="1" applyBorder="1" applyAlignment="1">
      <alignment horizontal="right" vertical="center" wrapText="1"/>
    </xf>
    <xf numFmtId="164" fontId="4" fillId="2" borderId="40" xfId="0" applyNumberFormat="1" applyFont="1" applyFill="1" applyBorder="1" applyAlignment="1">
      <alignment horizontal="right" vertical="center" wrapText="1"/>
    </xf>
    <xf numFmtId="164" fontId="22" fillId="2" borderId="3" xfId="0" applyNumberFormat="1" applyFont="1" applyFill="1" applyBorder="1" applyAlignment="1">
      <alignment horizontal="right" vertical="center" wrapText="1"/>
    </xf>
    <xf numFmtId="164" fontId="23" fillId="2" borderId="3" xfId="0" applyNumberFormat="1" applyFont="1" applyFill="1" applyBorder="1" applyAlignment="1">
      <alignment horizontal="right" vertical="center" wrapText="1"/>
    </xf>
    <xf numFmtId="0" fontId="13" fillId="2" borderId="14" xfId="0" applyFont="1" applyFill="1" applyBorder="1" applyAlignment="1">
      <alignment horizontal="center" vertical="center" wrapText="1"/>
    </xf>
    <xf numFmtId="165" fontId="7" fillId="2" borderId="12" xfId="0" applyNumberFormat="1" applyFont="1" applyFill="1" applyBorder="1" applyAlignment="1">
      <alignment vertical="center"/>
    </xf>
    <xf numFmtId="0" fontId="18" fillId="2" borderId="7"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4" fillId="2" borderId="41" xfId="0" applyFont="1" applyFill="1" applyBorder="1" applyAlignment="1">
      <alignment horizontal="center" vertical="center" wrapText="1"/>
    </xf>
    <xf numFmtId="164" fontId="22" fillId="2" borderId="17" xfId="0" applyNumberFormat="1" applyFont="1" applyFill="1" applyBorder="1" applyAlignment="1">
      <alignment horizontal="right" vertical="center" wrapText="1"/>
    </xf>
    <xf numFmtId="0" fontId="15" fillId="2" borderId="24" xfId="0" applyFont="1" applyFill="1" applyBorder="1" applyAlignment="1">
      <alignment vertical="center" wrapText="1"/>
    </xf>
    <xf numFmtId="9" fontId="10" fillId="2" borderId="42" xfId="0" applyNumberFormat="1" applyFont="1" applyFill="1" applyBorder="1" applyAlignment="1">
      <alignment horizontal="center" vertical="center" wrapText="1"/>
    </xf>
    <xf numFmtId="164" fontId="4" fillId="2" borderId="16" xfId="0" applyNumberFormat="1" applyFont="1" applyFill="1" applyBorder="1" applyAlignment="1">
      <alignment horizontal="right" vertical="center" wrapText="1"/>
    </xf>
    <xf numFmtId="164" fontId="4" fillId="2" borderId="5" xfId="0" applyNumberFormat="1" applyFont="1" applyFill="1" applyBorder="1" applyAlignment="1">
      <alignment horizontal="right" vertical="center" wrapText="1"/>
    </xf>
    <xf numFmtId="164" fontId="4" fillId="2" borderId="39" xfId="0" applyNumberFormat="1" applyFont="1" applyFill="1" applyBorder="1" applyAlignment="1">
      <alignment horizontal="right" vertical="center" wrapText="1"/>
    </xf>
    <xf numFmtId="164" fontId="4" fillId="2" borderId="33" xfId="0" applyNumberFormat="1" applyFont="1" applyFill="1" applyBorder="1" applyAlignment="1">
      <alignment horizontal="right" vertical="center" wrapText="1"/>
    </xf>
    <xf numFmtId="164" fontId="4" fillId="2" borderId="38" xfId="0" applyNumberFormat="1" applyFont="1" applyFill="1" applyBorder="1" applyAlignment="1">
      <alignment horizontal="right" vertical="center" wrapText="1"/>
    </xf>
    <xf numFmtId="0" fontId="10" fillId="2" borderId="4" xfId="0" applyFont="1" applyFill="1" applyBorder="1" applyAlignment="1">
      <alignment horizontal="center" vertical="center" wrapText="1"/>
    </xf>
    <xf numFmtId="0" fontId="10" fillId="2" borderId="6" xfId="0" applyFont="1" applyFill="1" applyBorder="1" applyAlignment="1">
      <alignment horizontal="center" vertical="center" wrapText="1"/>
    </xf>
    <xf numFmtId="164" fontId="25" fillId="2" borderId="3" xfId="0" applyNumberFormat="1" applyFont="1" applyFill="1" applyBorder="1" applyAlignment="1">
      <alignment horizontal="center" vertical="center" wrapText="1"/>
    </xf>
    <xf numFmtId="0" fontId="7" fillId="2" borderId="4" xfId="0" applyFont="1" applyFill="1" applyBorder="1" applyAlignment="1">
      <alignment horizontal="right" vertical="center"/>
    </xf>
    <xf numFmtId="165" fontId="7" fillId="2" borderId="6" xfId="0" applyNumberFormat="1" applyFont="1" applyFill="1" applyBorder="1" applyAlignment="1">
      <alignment vertical="center"/>
    </xf>
    <xf numFmtId="0" fontId="26" fillId="2" borderId="0" xfId="0" applyFont="1" applyFill="1" applyAlignment="1">
      <alignment vertical="center"/>
    </xf>
    <xf numFmtId="166" fontId="4" fillId="2" borderId="9" xfId="2" applyNumberFormat="1" applyFont="1" applyFill="1" applyBorder="1" applyAlignment="1">
      <alignment horizontal="right" vertical="center" wrapText="1"/>
    </xf>
    <xf numFmtId="166" fontId="4" fillId="2" borderId="17" xfId="2" applyNumberFormat="1" applyFont="1" applyFill="1" applyBorder="1" applyAlignment="1">
      <alignment horizontal="right" vertical="center" wrapText="1"/>
    </xf>
    <xf numFmtId="164" fontId="3" fillId="2" borderId="1" xfId="0" applyNumberFormat="1" applyFont="1" applyFill="1" applyBorder="1" applyAlignment="1">
      <alignment horizontal="right" vertical="center" wrapText="1"/>
    </xf>
    <xf numFmtId="164" fontId="3" fillId="2" borderId="40" xfId="0" applyNumberFormat="1" applyFont="1" applyFill="1" applyBorder="1" applyAlignment="1">
      <alignment horizontal="right" vertical="center" wrapText="1"/>
    </xf>
    <xf numFmtId="164" fontId="3" fillId="2" borderId="2" xfId="0" applyNumberFormat="1" applyFont="1" applyFill="1" applyBorder="1" applyAlignment="1">
      <alignment horizontal="right" vertical="center" wrapText="1"/>
    </xf>
    <xf numFmtId="0" fontId="28" fillId="2" borderId="9" xfId="0" applyFont="1" applyFill="1" applyBorder="1" applyAlignment="1">
      <alignment vertical="center" wrapText="1"/>
    </xf>
    <xf numFmtId="164" fontId="3" fillId="2" borderId="32" xfId="0" applyNumberFormat="1" applyFont="1" applyFill="1" applyBorder="1" applyAlignment="1">
      <alignment horizontal="right" vertical="center" wrapText="1"/>
    </xf>
    <xf numFmtId="9" fontId="4" fillId="4" borderId="16" xfId="1" applyFont="1" applyFill="1" applyBorder="1" applyAlignment="1">
      <alignment horizontal="center" vertical="center" wrapText="1"/>
    </xf>
    <xf numFmtId="9" fontId="4" fillId="4" borderId="5" xfId="1" applyFont="1" applyFill="1" applyBorder="1" applyAlignment="1">
      <alignment horizontal="center" vertical="center" wrapText="1"/>
    </xf>
    <xf numFmtId="9" fontId="4" fillId="4" borderId="7" xfId="1" applyFont="1" applyFill="1" applyBorder="1" applyAlignment="1">
      <alignment horizontal="center" vertical="center" wrapText="1"/>
    </xf>
    <xf numFmtId="0" fontId="15" fillId="2" borderId="0" xfId="0" applyFont="1" applyFill="1" applyBorder="1" applyAlignment="1">
      <alignment vertical="center" wrapText="1"/>
    </xf>
    <xf numFmtId="9" fontId="10" fillId="2" borderId="0" xfId="0" applyNumberFormat="1" applyFont="1" applyFill="1" applyBorder="1" applyAlignment="1">
      <alignment horizontal="center" vertical="center" wrapText="1"/>
    </xf>
    <xf numFmtId="164" fontId="11" fillId="2" borderId="0" xfId="0" applyNumberFormat="1" applyFont="1" applyFill="1" applyBorder="1" applyAlignment="1">
      <alignment horizontal="right" vertical="center" wrapText="1"/>
    </xf>
    <xf numFmtId="164" fontId="23" fillId="2" borderId="0" xfId="0" applyNumberFormat="1" applyFont="1" applyFill="1" applyBorder="1" applyAlignment="1">
      <alignment horizontal="right" vertical="center" wrapText="1"/>
    </xf>
    <xf numFmtId="0" fontId="0" fillId="2" borderId="0" xfId="0" applyFill="1" applyBorder="1" applyAlignment="1">
      <alignment vertical="center"/>
    </xf>
    <xf numFmtId="164" fontId="0" fillId="2" borderId="0" xfId="0" applyNumberFormat="1" applyFill="1" applyBorder="1" applyAlignment="1">
      <alignment vertical="center"/>
    </xf>
    <xf numFmtId="0" fontId="4" fillId="2" borderId="17"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0" fillId="2" borderId="15" xfId="0" applyFill="1" applyBorder="1" applyAlignment="1">
      <alignment vertical="center"/>
    </xf>
    <xf numFmtId="0" fontId="0" fillId="2" borderId="12" xfId="0" applyFill="1" applyBorder="1" applyAlignment="1">
      <alignment vertical="center"/>
    </xf>
    <xf numFmtId="0" fontId="9" fillId="2" borderId="5" xfId="0" applyFont="1" applyFill="1" applyBorder="1" applyAlignment="1">
      <alignment vertical="center" wrapText="1"/>
    </xf>
    <xf numFmtId="0" fontId="10" fillId="2" borderId="12" xfId="0" applyFont="1" applyFill="1" applyBorder="1" applyAlignment="1">
      <alignment horizontal="center" vertical="center" wrapText="1"/>
    </xf>
    <xf numFmtId="0" fontId="18" fillId="2" borderId="12"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3" fillId="2" borderId="26" xfId="0" applyFont="1" applyFill="1" applyBorder="1" applyAlignment="1">
      <alignment horizontal="center" vertical="center" wrapText="1"/>
    </xf>
    <xf numFmtId="164" fontId="3" fillId="4" borderId="23" xfId="0" applyNumberFormat="1" applyFont="1" applyFill="1" applyBorder="1" applyAlignment="1">
      <alignment horizontal="right" vertical="center" wrapText="1"/>
    </xf>
    <xf numFmtId="164" fontId="4" fillId="4" borderId="2" xfId="0" applyNumberFormat="1" applyFont="1" applyFill="1" applyBorder="1" applyAlignment="1">
      <alignment horizontal="right" vertical="center" wrapText="1"/>
    </xf>
    <xf numFmtId="164" fontId="11" fillId="4" borderId="23" xfId="0" applyNumberFormat="1" applyFont="1" applyFill="1" applyBorder="1" applyAlignment="1">
      <alignment horizontal="right" vertical="center" wrapText="1"/>
    </xf>
    <xf numFmtId="9" fontId="4" fillId="0" borderId="25" xfId="1" applyFont="1" applyFill="1" applyBorder="1" applyAlignment="1">
      <alignment horizontal="center" vertical="center" wrapText="1"/>
    </xf>
    <xf numFmtId="164" fontId="10" fillId="4" borderId="2" xfId="0" applyNumberFormat="1" applyFont="1" applyFill="1" applyBorder="1" applyAlignment="1">
      <alignment horizontal="right" vertical="center" wrapText="1"/>
    </xf>
    <xf numFmtId="0" fontId="4" fillId="2" borderId="17"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10" fillId="2" borderId="30" xfId="0" applyFont="1" applyFill="1" applyBorder="1" applyAlignment="1">
      <alignment horizontal="center" vertical="center" wrapText="1"/>
    </xf>
    <xf numFmtId="9" fontId="10" fillId="4" borderId="25" xfId="1" applyFont="1" applyFill="1" applyBorder="1" applyAlignment="1">
      <alignment horizontal="center" vertical="center" wrapText="1"/>
    </xf>
    <xf numFmtId="9" fontId="3" fillId="4" borderId="25" xfId="1" applyFont="1" applyFill="1" applyBorder="1" applyAlignment="1">
      <alignment horizontal="center" vertical="center" wrapText="1"/>
    </xf>
    <xf numFmtId="164" fontId="3" fillId="4" borderId="44" xfId="0" applyNumberFormat="1" applyFont="1" applyFill="1" applyBorder="1" applyAlignment="1">
      <alignment horizontal="right" vertical="center" wrapText="1"/>
    </xf>
    <xf numFmtId="164" fontId="3" fillId="4" borderId="24" xfId="0" applyNumberFormat="1" applyFont="1" applyFill="1" applyBorder="1" applyAlignment="1">
      <alignment horizontal="right" vertical="center" wrapText="1"/>
    </xf>
    <xf numFmtId="0" fontId="0" fillId="4" borderId="0" xfId="0" applyFill="1" applyAlignment="1">
      <alignment vertical="center"/>
    </xf>
    <xf numFmtId="164" fontId="21" fillId="4" borderId="24" xfId="0" applyNumberFormat="1" applyFont="1" applyFill="1" applyBorder="1" applyAlignment="1">
      <alignment horizontal="right" vertical="center" wrapText="1"/>
    </xf>
    <xf numFmtId="164" fontId="10" fillId="4" borderId="11" xfId="0" applyNumberFormat="1" applyFont="1" applyFill="1" applyBorder="1" applyAlignment="1">
      <alignment horizontal="right" vertical="center" wrapText="1"/>
    </xf>
    <xf numFmtId="164" fontId="10" fillId="4" borderId="8" xfId="0" applyNumberFormat="1" applyFont="1" applyFill="1" applyBorder="1" applyAlignment="1">
      <alignment horizontal="right" vertical="center" wrapText="1"/>
    </xf>
    <xf numFmtId="164" fontId="25" fillId="4" borderId="8" xfId="0" applyNumberFormat="1" applyFont="1" applyFill="1" applyBorder="1" applyAlignment="1">
      <alignment horizontal="right" vertical="center" wrapText="1"/>
    </xf>
    <xf numFmtId="164" fontId="21" fillId="4" borderId="23" xfId="0" applyNumberFormat="1" applyFont="1" applyFill="1" applyBorder="1" applyAlignment="1">
      <alignment horizontal="right" vertical="center" wrapText="1"/>
    </xf>
    <xf numFmtId="164" fontId="11" fillId="4" borderId="30" xfId="0" applyNumberFormat="1" applyFont="1" applyFill="1" applyBorder="1" applyAlignment="1">
      <alignment horizontal="right" vertical="center" wrapText="1"/>
    </xf>
    <xf numFmtId="164" fontId="11" fillId="4" borderId="24" xfId="0" applyNumberFormat="1" applyFont="1" applyFill="1" applyBorder="1" applyAlignment="1">
      <alignment horizontal="right" vertical="center" wrapText="1"/>
    </xf>
    <xf numFmtId="164" fontId="23" fillId="4" borderId="23" xfId="0" applyNumberFormat="1" applyFont="1" applyFill="1" applyBorder="1" applyAlignment="1">
      <alignment horizontal="right" vertical="center" wrapText="1"/>
    </xf>
    <xf numFmtId="164" fontId="11" fillId="4" borderId="29" xfId="0" applyNumberFormat="1" applyFont="1" applyFill="1" applyBorder="1" applyAlignment="1">
      <alignment horizontal="right" vertical="center" wrapText="1"/>
    </xf>
    <xf numFmtId="0" fontId="13" fillId="2" borderId="15" xfId="0" applyFont="1" applyFill="1" applyBorder="1" applyAlignment="1">
      <alignment horizontal="center" vertical="center" wrapText="1"/>
    </xf>
    <xf numFmtId="9" fontId="10" fillId="4" borderId="25" xfId="0" applyNumberFormat="1" applyFont="1" applyFill="1" applyBorder="1" applyAlignment="1">
      <alignment horizontal="center" vertical="center" wrapText="1"/>
    </xf>
    <xf numFmtId="164" fontId="4" fillId="4" borderId="40" xfId="0" applyNumberFormat="1" applyFont="1" applyFill="1" applyBorder="1" applyAlignment="1">
      <alignment horizontal="right" vertical="center" wrapText="1"/>
    </xf>
    <xf numFmtId="164" fontId="4" fillId="4" borderId="32" xfId="0" applyNumberFormat="1" applyFont="1" applyFill="1" applyBorder="1" applyAlignment="1">
      <alignment horizontal="right" vertical="center" wrapText="1"/>
    </xf>
    <xf numFmtId="164" fontId="4" fillId="2" borderId="6" xfId="0" applyNumberFormat="1" applyFont="1" applyFill="1" applyBorder="1" applyAlignment="1">
      <alignment horizontal="right" vertical="center" wrapText="1"/>
    </xf>
    <xf numFmtId="0" fontId="0" fillId="2" borderId="16" xfId="0" applyFill="1" applyBorder="1" applyAlignment="1">
      <alignment vertical="center"/>
    </xf>
    <xf numFmtId="164" fontId="0" fillId="4" borderId="3" xfId="0" applyNumberFormat="1" applyFill="1" applyBorder="1" applyAlignment="1">
      <alignment vertical="center"/>
    </xf>
    <xf numFmtId="0" fontId="2" fillId="4" borderId="3" xfId="0" applyFont="1" applyFill="1" applyBorder="1" applyAlignment="1">
      <alignment vertical="center"/>
    </xf>
    <xf numFmtId="0" fontId="10" fillId="2" borderId="45" xfId="0" applyFont="1" applyFill="1" applyBorder="1" applyAlignment="1">
      <alignment horizontal="center" vertical="center" wrapText="1"/>
    </xf>
    <xf numFmtId="164" fontId="21" fillId="4" borderId="3" xfId="0" applyNumberFormat="1" applyFont="1" applyFill="1" applyBorder="1" applyAlignment="1">
      <alignment horizontal="right" vertical="center" wrapText="1"/>
    </xf>
    <xf numFmtId="164" fontId="25" fillId="2" borderId="9" xfId="0" applyNumberFormat="1" applyFont="1" applyFill="1" applyBorder="1" applyAlignment="1">
      <alignment horizontal="right" vertical="center" wrapText="1"/>
    </xf>
    <xf numFmtId="164" fontId="3" fillId="4" borderId="28" xfId="0" applyNumberFormat="1" applyFont="1" applyFill="1" applyBorder="1" applyAlignment="1">
      <alignment horizontal="right" vertical="center" wrapText="1"/>
    </xf>
    <xf numFmtId="164" fontId="10" fillId="4" borderId="35" xfId="0" applyNumberFormat="1" applyFont="1" applyFill="1" applyBorder="1" applyAlignment="1">
      <alignment horizontal="right" vertical="center" wrapText="1"/>
    </xf>
    <xf numFmtId="164" fontId="11" fillId="4" borderId="28" xfId="0" applyNumberFormat="1" applyFont="1" applyFill="1" applyBorder="1" applyAlignment="1">
      <alignment horizontal="right" vertical="center" wrapText="1"/>
    </xf>
    <xf numFmtId="0" fontId="3" fillId="2" borderId="36" xfId="0" applyFont="1" applyFill="1" applyBorder="1" applyAlignment="1">
      <alignment horizontal="center" vertical="center" wrapText="1"/>
    </xf>
    <xf numFmtId="0" fontId="10" fillId="2" borderId="23" xfId="0" applyFont="1" applyFill="1" applyBorder="1" applyAlignment="1">
      <alignment horizontal="center" vertical="center" wrapText="1"/>
    </xf>
    <xf numFmtId="0" fontId="11" fillId="2" borderId="24" xfId="0" applyFont="1" applyFill="1" applyBorder="1" applyAlignment="1">
      <alignment vertical="center" wrapText="1"/>
    </xf>
    <xf numFmtId="0" fontId="10" fillId="2" borderId="24" xfId="0" applyFont="1" applyFill="1" applyBorder="1" applyAlignment="1">
      <alignment horizontal="center" vertical="center" wrapText="1"/>
    </xf>
    <xf numFmtId="0" fontId="10" fillId="2" borderId="28" xfId="0" applyFont="1" applyFill="1" applyBorder="1" applyAlignment="1">
      <alignment horizontal="center" vertical="center" wrapText="1"/>
    </xf>
    <xf numFmtId="164" fontId="25" fillId="2" borderId="19" xfId="0" applyNumberFormat="1"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9" xfId="0" applyFont="1" applyFill="1" applyBorder="1" applyAlignment="1">
      <alignment horizontal="left" vertical="center" wrapText="1"/>
    </xf>
    <xf numFmtId="0" fontId="4" fillId="2" borderId="17" xfId="0" applyFont="1" applyFill="1" applyBorder="1" applyAlignment="1">
      <alignment horizontal="left" vertical="center" wrapText="1"/>
    </xf>
    <xf numFmtId="164" fontId="4" fillId="2" borderId="19" xfId="0" applyNumberFormat="1" applyFont="1" applyFill="1" applyBorder="1" applyAlignment="1">
      <alignment horizontal="center" vertical="center" wrapText="1"/>
    </xf>
    <xf numFmtId="164" fontId="4" fillId="2" borderId="17" xfId="0" applyNumberFormat="1" applyFont="1" applyFill="1" applyBorder="1" applyAlignment="1">
      <alignment horizontal="center" vertical="center" wrapText="1"/>
    </xf>
    <xf numFmtId="164" fontId="4" fillId="2" borderId="22" xfId="0" applyNumberFormat="1" applyFont="1" applyFill="1" applyBorder="1" applyAlignment="1">
      <alignment horizontal="center" vertical="center" wrapText="1"/>
    </xf>
    <xf numFmtId="164" fontId="4" fillId="2" borderId="15" xfId="0" applyNumberFormat="1" applyFont="1" applyFill="1" applyBorder="1" applyAlignment="1">
      <alignment horizontal="center" vertical="center" wrapText="1"/>
    </xf>
    <xf numFmtId="0" fontId="8" fillId="2" borderId="4" xfId="0" applyFont="1" applyFill="1" applyBorder="1" applyAlignment="1">
      <alignment horizontal="left" vertical="center" wrapText="1"/>
    </xf>
    <xf numFmtId="0" fontId="8" fillId="2" borderId="5" xfId="0" applyFont="1" applyFill="1" applyBorder="1" applyAlignment="1">
      <alignment horizontal="left" vertical="center" wrapText="1"/>
    </xf>
    <xf numFmtId="0" fontId="8" fillId="2" borderId="6" xfId="0" applyFont="1" applyFill="1" applyBorder="1" applyAlignment="1">
      <alignment horizontal="left" vertical="center" wrapText="1"/>
    </xf>
    <xf numFmtId="0" fontId="7" fillId="2" borderId="4" xfId="0" applyFont="1" applyFill="1" applyBorder="1" applyAlignment="1">
      <alignment horizontal="left" vertical="center"/>
    </xf>
    <xf numFmtId="0" fontId="7" fillId="2" borderId="5" xfId="0" applyFont="1" applyFill="1" applyBorder="1" applyAlignment="1">
      <alignment horizontal="left" vertical="center"/>
    </xf>
    <xf numFmtId="0" fontId="6" fillId="2" borderId="0" xfId="0" applyFont="1" applyFill="1" applyAlignment="1">
      <alignment horizontal="center" vertical="center"/>
    </xf>
    <xf numFmtId="0" fontId="3" fillId="2" borderId="19"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6" xfId="0" applyFont="1" applyFill="1" applyBorder="1" applyAlignment="1">
      <alignment horizontal="left" vertical="center" wrapText="1"/>
    </xf>
    <xf numFmtId="0" fontId="4" fillId="2" borderId="3" xfId="0" applyFont="1" applyFill="1" applyBorder="1" applyAlignment="1">
      <alignment horizontal="left" vertical="center" wrapText="1"/>
    </xf>
    <xf numFmtId="0" fontId="11" fillId="2" borderId="6"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3" fillId="2" borderId="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4" fillId="2" borderId="4" xfId="0" applyFont="1" applyFill="1" applyBorder="1" applyAlignment="1">
      <alignment horizontal="left" vertical="center" wrapText="1"/>
    </xf>
    <xf numFmtId="0" fontId="4" fillId="2" borderId="27" xfId="0" applyFont="1" applyFill="1" applyBorder="1" applyAlignment="1">
      <alignment horizontal="left" vertical="center" wrapText="1"/>
    </xf>
    <xf numFmtId="0" fontId="11" fillId="2" borderId="26" xfId="0" applyFont="1" applyFill="1" applyBorder="1" applyAlignment="1">
      <alignment horizontal="center" vertical="center" wrapText="1"/>
    </xf>
    <xf numFmtId="0" fontId="11" fillId="2" borderId="30" xfId="0" applyFont="1" applyFill="1" applyBorder="1" applyAlignment="1">
      <alignment horizontal="center" vertical="center" wrapText="1"/>
    </xf>
    <xf numFmtId="0" fontId="4" fillId="2" borderId="20" xfId="0" applyFont="1" applyFill="1" applyBorder="1" applyAlignment="1">
      <alignment horizontal="left" vertical="center" wrapText="1"/>
    </xf>
    <xf numFmtId="0" fontId="4" fillId="2" borderId="21" xfId="0" applyFont="1" applyFill="1" applyBorder="1" applyAlignment="1">
      <alignment horizontal="left" vertical="center" wrapText="1"/>
    </xf>
    <xf numFmtId="0" fontId="4" fillId="2" borderId="16" xfId="0" applyFont="1" applyFill="1" applyBorder="1" applyAlignment="1">
      <alignment horizontal="left" vertical="center" wrapText="1"/>
    </xf>
    <xf numFmtId="0" fontId="4" fillId="2" borderId="18" xfId="0" applyFont="1" applyFill="1" applyBorder="1" applyAlignment="1">
      <alignment horizontal="left" vertical="center" wrapText="1"/>
    </xf>
    <xf numFmtId="0" fontId="15" fillId="2" borderId="0" xfId="0" applyFont="1" applyFill="1" applyAlignment="1">
      <alignment horizontal="center" vertical="center"/>
    </xf>
    <xf numFmtId="0" fontId="4" fillId="2" borderId="37" xfId="0" applyFont="1" applyFill="1" applyBorder="1" applyAlignment="1">
      <alignment horizontal="left" vertical="center" wrapText="1"/>
    </xf>
    <xf numFmtId="0" fontId="4" fillId="2" borderId="30" xfId="0" applyFont="1" applyFill="1" applyBorder="1" applyAlignment="1">
      <alignment horizontal="left" vertical="center" wrapText="1"/>
    </xf>
    <xf numFmtId="0" fontId="4" fillId="2" borderId="28" xfId="0" applyFont="1" applyFill="1" applyBorder="1" applyAlignment="1">
      <alignment horizontal="left" vertical="center" wrapText="1"/>
    </xf>
    <xf numFmtId="0" fontId="15" fillId="2" borderId="26" xfId="0" applyFont="1" applyFill="1" applyBorder="1" applyAlignment="1">
      <alignment horizontal="right" vertical="center" wrapText="1"/>
    </xf>
    <xf numFmtId="0" fontId="15" fillId="2" borderId="30" xfId="0" applyFont="1" applyFill="1" applyBorder="1" applyAlignment="1">
      <alignment horizontal="right" vertical="center" wrapText="1"/>
    </xf>
    <xf numFmtId="0" fontId="15" fillId="2" borderId="28" xfId="0" applyFont="1" applyFill="1" applyBorder="1" applyAlignment="1">
      <alignment horizontal="right" vertical="center" wrapText="1"/>
    </xf>
    <xf numFmtId="0" fontId="3" fillId="2" borderId="16" xfId="0" applyFont="1" applyFill="1" applyBorder="1" applyAlignment="1">
      <alignment vertical="center" wrapText="1"/>
    </xf>
    <xf numFmtId="0" fontId="10" fillId="2" borderId="34" xfId="0" applyFont="1" applyFill="1" applyBorder="1" applyAlignment="1">
      <alignment horizontal="right" vertical="center" wrapText="1"/>
    </xf>
    <xf numFmtId="0" fontId="10" fillId="2" borderId="7" xfId="0" applyFont="1" applyFill="1" applyBorder="1" applyAlignment="1">
      <alignment horizontal="right" vertical="center" wrapText="1"/>
    </xf>
    <xf numFmtId="0" fontId="10" fillId="2" borderId="43" xfId="0" applyFont="1" applyFill="1" applyBorder="1" applyAlignment="1">
      <alignment horizontal="right" vertical="center" wrapText="1"/>
    </xf>
    <xf numFmtId="0" fontId="3" fillId="2" borderId="37" xfId="0" applyFont="1" applyFill="1" applyBorder="1" applyAlignment="1">
      <alignment horizontal="right" vertical="center" wrapText="1"/>
    </xf>
    <xf numFmtId="0" fontId="3" fillId="2" borderId="30" xfId="0" applyFont="1" applyFill="1" applyBorder="1" applyAlignment="1">
      <alignment horizontal="right" vertical="center" wrapText="1"/>
    </xf>
    <xf numFmtId="0" fontId="15" fillId="2" borderId="31" xfId="0" applyFont="1" applyFill="1" applyBorder="1" applyAlignment="1">
      <alignment vertical="center" wrapText="1"/>
    </xf>
    <xf numFmtId="0" fontId="10" fillId="2" borderId="37" xfId="0" applyFont="1" applyFill="1" applyBorder="1" applyAlignment="1">
      <alignment horizontal="right" vertical="center" wrapText="1"/>
    </xf>
    <xf numFmtId="0" fontId="10" fillId="2" borderId="30" xfId="0" applyFont="1" applyFill="1" applyBorder="1" applyAlignment="1">
      <alignment horizontal="right" vertical="center" wrapText="1"/>
    </xf>
    <xf numFmtId="0" fontId="10" fillId="2" borderId="29" xfId="0" applyFont="1" applyFill="1" applyBorder="1" applyAlignment="1">
      <alignment horizontal="right" vertical="center" wrapText="1"/>
    </xf>
    <xf numFmtId="0" fontId="11" fillId="2" borderId="37" xfId="0" applyFont="1" applyFill="1" applyBorder="1" applyAlignment="1">
      <alignment horizontal="right" vertical="center" wrapText="1"/>
    </xf>
    <xf numFmtId="0" fontId="11" fillId="2" borderId="30" xfId="0" applyFont="1" applyFill="1" applyBorder="1" applyAlignment="1">
      <alignment horizontal="right" vertical="center" wrapText="1"/>
    </xf>
    <xf numFmtId="0" fontId="11" fillId="2" borderId="29" xfId="0" applyFont="1" applyFill="1" applyBorder="1" applyAlignment="1">
      <alignment horizontal="right" vertical="center" wrapText="1"/>
    </xf>
  </cellXfs>
  <cellStyles count="3">
    <cellStyle name="Milliers" xfId="2" builtinId="3"/>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tabSelected="1" workbookViewId="0">
      <selection activeCell="C30" sqref="C30"/>
    </sheetView>
  </sheetViews>
  <sheetFormatPr baseColWidth="10" defaultColWidth="11.42578125" defaultRowHeight="15" x14ac:dyDescent="0.25"/>
  <cols>
    <col min="1" max="1" width="8.5703125" style="8" customWidth="1"/>
    <col min="2" max="2" width="32.42578125" style="8" customWidth="1"/>
    <col min="3" max="4" width="13.42578125" style="8" customWidth="1"/>
    <col min="5" max="5" width="1.140625" style="8" customWidth="1"/>
    <col min="6" max="6" width="8.7109375" style="8" customWidth="1"/>
    <col min="7" max="7" width="32.42578125" style="8" customWidth="1"/>
    <col min="8" max="9" width="13.42578125" style="8" customWidth="1"/>
    <col min="10" max="16384" width="11.42578125" style="8"/>
  </cols>
  <sheetData>
    <row r="1" spans="1:9" ht="18.75" customHeight="1" x14ac:dyDescent="0.25">
      <c r="B1" s="2" t="s">
        <v>141</v>
      </c>
      <c r="C1" s="3"/>
      <c r="D1" s="212"/>
      <c r="E1" s="213"/>
      <c r="F1" s="213"/>
      <c r="G1" s="213"/>
      <c r="H1" s="128" t="s">
        <v>31</v>
      </c>
      <c r="I1" s="129"/>
    </row>
    <row r="2" spans="1:9" ht="18.75" customHeight="1" x14ac:dyDescent="0.25">
      <c r="B2" s="4" t="s">
        <v>29</v>
      </c>
      <c r="C2" s="209"/>
      <c r="D2" s="210"/>
      <c r="E2" s="210"/>
      <c r="F2" s="210"/>
      <c r="G2" s="210"/>
      <c r="H2" s="210"/>
      <c r="I2" s="211"/>
    </row>
    <row r="3" spans="1:9" ht="18.75" customHeight="1" x14ac:dyDescent="0.25">
      <c r="B3" s="5" t="s">
        <v>30</v>
      </c>
      <c r="C3" s="209"/>
      <c r="D3" s="210"/>
      <c r="E3" s="210"/>
      <c r="F3" s="210"/>
      <c r="G3" s="210"/>
      <c r="H3" s="210"/>
      <c r="I3" s="211"/>
    </row>
    <row r="5" spans="1:9" ht="15.75" x14ac:dyDescent="0.25">
      <c r="A5" s="214" t="s">
        <v>135</v>
      </c>
      <c r="B5" s="214"/>
      <c r="C5" s="214"/>
      <c r="D5" s="214"/>
      <c r="E5" s="214"/>
      <c r="F5" s="214"/>
      <c r="G5" s="214"/>
      <c r="H5" s="214"/>
      <c r="I5" s="214"/>
    </row>
    <row r="7" spans="1:9" x14ac:dyDescent="0.25">
      <c r="A7" s="201" t="s">
        <v>0</v>
      </c>
      <c r="B7" s="59" t="s">
        <v>1</v>
      </c>
      <c r="C7" s="215" t="s">
        <v>136</v>
      </c>
      <c r="D7" s="217" t="s">
        <v>137</v>
      </c>
      <c r="E7" s="57"/>
      <c r="F7" s="219" t="str">
        <f>A7</f>
        <v>Classe de compte</v>
      </c>
      <c r="G7" s="57" t="s">
        <v>3</v>
      </c>
      <c r="H7" s="215" t="str">
        <f>C7</f>
        <v>2016*</v>
      </c>
      <c r="I7" s="215" t="str">
        <f>D7</f>
        <v>2017**</v>
      </c>
    </row>
    <row r="8" spans="1:9" x14ac:dyDescent="0.25">
      <c r="A8" s="202"/>
      <c r="B8" s="60" t="s">
        <v>2</v>
      </c>
      <c r="C8" s="216"/>
      <c r="D8" s="218"/>
      <c r="E8" s="56"/>
      <c r="F8" s="220"/>
      <c r="G8" s="62" t="s">
        <v>2</v>
      </c>
      <c r="H8" s="216"/>
      <c r="I8" s="216"/>
    </row>
    <row r="9" spans="1:9" ht="21" customHeight="1" x14ac:dyDescent="0.25">
      <c r="A9" s="201">
        <v>60</v>
      </c>
      <c r="B9" s="203" t="s">
        <v>4</v>
      </c>
      <c r="C9" s="205"/>
      <c r="D9" s="207"/>
      <c r="E9" s="17"/>
      <c r="F9" s="61">
        <v>70</v>
      </c>
      <c r="G9" s="37" t="s">
        <v>5</v>
      </c>
      <c r="H9" s="26"/>
      <c r="I9" s="26"/>
    </row>
    <row r="10" spans="1:9" ht="24" customHeight="1" x14ac:dyDescent="0.25">
      <c r="A10" s="202"/>
      <c r="B10" s="204"/>
      <c r="C10" s="206"/>
      <c r="D10" s="208"/>
      <c r="E10" s="17"/>
      <c r="F10" s="200">
        <v>74</v>
      </c>
      <c r="G10" s="76" t="s">
        <v>58</v>
      </c>
      <c r="H10" s="44"/>
      <c r="I10" s="17"/>
    </row>
    <row r="11" spans="1:9" ht="21" customHeight="1" x14ac:dyDescent="0.25">
      <c r="A11" s="201">
        <v>61</v>
      </c>
      <c r="B11" s="203" t="s">
        <v>6</v>
      </c>
      <c r="C11" s="205"/>
      <c r="D11" s="207"/>
      <c r="E11" s="17"/>
      <c r="F11" s="200"/>
      <c r="G11" s="19" t="s">
        <v>7</v>
      </c>
      <c r="H11" s="44"/>
      <c r="I11" s="17"/>
    </row>
    <row r="12" spans="1:9" ht="21" customHeight="1" x14ac:dyDescent="0.25">
      <c r="A12" s="202"/>
      <c r="B12" s="204"/>
      <c r="C12" s="206"/>
      <c r="D12" s="208"/>
      <c r="E12" s="17"/>
      <c r="F12" s="200"/>
      <c r="G12" s="22" t="s">
        <v>33</v>
      </c>
      <c r="H12" s="44"/>
      <c r="I12" s="17"/>
    </row>
    <row r="13" spans="1:9" ht="21" customHeight="1" x14ac:dyDescent="0.25">
      <c r="A13" s="201">
        <v>62</v>
      </c>
      <c r="B13" s="203" t="s">
        <v>8</v>
      </c>
      <c r="C13" s="205"/>
      <c r="D13" s="207"/>
      <c r="E13" s="17"/>
      <c r="F13" s="200"/>
      <c r="G13" s="22" t="s">
        <v>33</v>
      </c>
      <c r="H13" s="44"/>
      <c r="I13" s="17"/>
    </row>
    <row r="14" spans="1:9" ht="21" customHeight="1" x14ac:dyDescent="0.25">
      <c r="A14" s="202"/>
      <c r="B14" s="204"/>
      <c r="C14" s="206"/>
      <c r="D14" s="208"/>
      <c r="E14" s="17"/>
      <c r="F14" s="200"/>
      <c r="G14" s="22" t="s">
        <v>33</v>
      </c>
      <c r="H14" s="44"/>
      <c r="I14" s="17"/>
    </row>
    <row r="15" spans="1:9" ht="21" customHeight="1" x14ac:dyDescent="0.25">
      <c r="A15" s="201">
        <v>63</v>
      </c>
      <c r="B15" s="203" t="s">
        <v>10</v>
      </c>
      <c r="C15" s="205"/>
      <c r="D15" s="207"/>
      <c r="E15" s="18"/>
      <c r="F15" s="51"/>
      <c r="G15" s="38" t="s">
        <v>9</v>
      </c>
      <c r="H15" s="39">
        <f>SUM(H10:H14)</f>
        <v>0</v>
      </c>
      <c r="I15" s="39">
        <f>SUM(I10:I14)</f>
        <v>0</v>
      </c>
    </row>
    <row r="16" spans="1:9" ht="23.25" customHeight="1" x14ac:dyDescent="0.25">
      <c r="A16" s="202"/>
      <c r="B16" s="204"/>
      <c r="C16" s="206"/>
      <c r="D16" s="208"/>
      <c r="E16" s="17"/>
      <c r="F16" s="200">
        <v>74</v>
      </c>
      <c r="G16" s="76" t="s">
        <v>11</v>
      </c>
      <c r="H16" s="77"/>
      <c r="I16" s="17"/>
    </row>
    <row r="17" spans="1:9" ht="21" customHeight="1" x14ac:dyDescent="0.25">
      <c r="A17" s="201">
        <v>64</v>
      </c>
      <c r="B17" s="203" t="s">
        <v>12</v>
      </c>
      <c r="C17" s="205"/>
      <c r="D17" s="207"/>
      <c r="E17" s="17"/>
      <c r="F17" s="200"/>
      <c r="G17" s="19" t="s">
        <v>7</v>
      </c>
      <c r="H17" s="77"/>
      <c r="I17" s="17"/>
    </row>
    <row r="18" spans="1:9" ht="21" customHeight="1" x14ac:dyDescent="0.25">
      <c r="A18" s="202"/>
      <c r="B18" s="204"/>
      <c r="C18" s="206"/>
      <c r="D18" s="208"/>
      <c r="E18" s="17"/>
      <c r="F18" s="200"/>
      <c r="G18" s="19" t="s">
        <v>7</v>
      </c>
      <c r="H18" s="77"/>
      <c r="I18" s="17"/>
    </row>
    <row r="19" spans="1:9" ht="21" customHeight="1" x14ac:dyDescent="0.25">
      <c r="A19" s="201">
        <v>65</v>
      </c>
      <c r="B19" s="203" t="s">
        <v>14</v>
      </c>
      <c r="C19" s="205"/>
      <c r="D19" s="207"/>
      <c r="E19" s="17"/>
      <c r="F19" s="200"/>
      <c r="G19" s="19" t="s">
        <v>7</v>
      </c>
      <c r="H19" s="77"/>
      <c r="I19" s="17"/>
    </row>
    <row r="20" spans="1:9" ht="21" customHeight="1" x14ac:dyDescent="0.25">
      <c r="A20" s="202"/>
      <c r="B20" s="204"/>
      <c r="C20" s="206"/>
      <c r="D20" s="208"/>
      <c r="E20" s="17"/>
      <c r="F20" s="200"/>
      <c r="G20" s="19" t="s">
        <v>7</v>
      </c>
      <c r="H20" s="77"/>
      <c r="I20" s="17"/>
    </row>
    <row r="21" spans="1:9" ht="21" customHeight="1" x14ac:dyDescent="0.25">
      <c r="A21" s="201">
        <v>66</v>
      </c>
      <c r="B21" s="203" t="s">
        <v>15</v>
      </c>
      <c r="C21" s="205"/>
      <c r="D21" s="207"/>
      <c r="E21" s="18"/>
      <c r="F21" s="52"/>
      <c r="G21" s="38" t="s">
        <v>13</v>
      </c>
      <c r="H21" s="78">
        <f>SUM(H16:H20)</f>
        <v>0</v>
      </c>
      <c r="I21" s="39">
        <f>SUM(I16:I20)</f>
        <v>0</v>
      </c>
    </row>
    <row r="22" spans="1:9" s="10" customFormat="1" ht="21" customHeight="1" x14ac:dyDescent="0.25">
      <c r="A22" s="202"/>
      <c r="B22" s="204"/>
      <c r="C22" s="206"/>
      <c r="D22" s="208"/>
      <c r="E22" s="34"/>
      <c r="F22" s="53">
        <v>74</v>
      </c>
      <c r="G22" s="40" t="s">
        <v>34</v>
      </c>
      <c r="H22" s="41">
        <f>H15+H21</f>
        <v>0</v>
      </c>
      <c r="I22" s="41">
        <f>I15+I21</f>
        <v>0</v>
      </c>
    </row>
    <row r="23" spans="1:9" ht="21" customHeight="1" x14ac:dyDescent="0.25">
      <c r="A23" s="201">
        <v>67</v>
      </c>
      <c r="B23" s="203" t="s">
        <v>17</v>
      </c>
      <c r="C23" s="205"/>
      <c r="D23" s="207"/>
      <c r="E23" s="17"/>
      <c r="F23" s="54">
        <v>75</v>
      </c>
      <c r="G23" s="42" t="s">
        <v>16</v>
      </c>
      <c r="H23" s="25"/>
      <c r="I23" s="25"/>
    </row>
    <row r="24" spans="1:9" ht="21" customHeight="1" x14ac:dyDescent="0.25">
      <c r="A24" s="202"/>
      <c r="B24" s="204"/>
      <c r="C24" s="206"/>
      <c r="D24" s="208"/>
      <c r="E24" s="17"/>
      <c r="F24" s="54">
        <v>75</v>
      </c>
      <c r="G24" s="42" t="s">
        <v>18</v>
      </c>
      <c r="H24" s="25"/>
      <c r="I24" s="25"/>
    </row>
    <row r="25" spans="1:9" ht="39.75" customHeight="1" x14ac:dyDescent="0.25">
      <c r="A25" s="23">
        <v>68</v>
      </c>
      <c r="B25" s="42" t="s">
        <v>19</v>
      </c>
      <c r="C25" s="25"/>
      <c r="D25" s="47"/>
      <c r="E25" s="17"/>
      <c r="F25" s="54">
        <v>76</v>
      </c>
      <c r="G25" s="42" t="s">
        <v>20</v>
      </c>
      <c r="H25" s="25"/>
      <c r="I25" s="25"/>
    </row>
    <row r="26" spans="1:9" ht="32.25" customHeight="1" x14ac:dyDescent="0.25">
      <c r="A26" s="36">
        <v>69</v>
      </c>
      <c r="B26" s="37" t="s">
        <v>21</v>
      </c>
      <c r="C26" s="26"/>
      <c r="D26" s="48"/>
      <c r="E26" s="17"/>
      <c r="F26" s="54">
        <v>77</v>
      </c>
      <c r="G26" s="42" t="s">
        <v>22</v>
      </c>
      <c r="H26" s="25"/>
      <c r="I26" s="25"/>
    </row>
    <row r="27" spans="1:9" ht="28.5" customHeight="1" x14ac:dyDescent="0.25">
      <c r="A27" s="33"/>
      <c r="B27" s="16"/>
      <c r="C27" s="17"/>
      <c r="D27" s="49"/>
      <c r="E27" s="17"/>
      <c r="F27" s="54">
        <v>78</v>
      </c>
      <c r="G27" s="42" t="s">
        <v>23</v>
      </c>
      <c r="H27" s="25"/>
      <c r="I27" s="25"/>
    </row>
    <row r="28" spans="1:9" s="10" customFormat="1" ht="21" customHeight="1" x14ac:dyDescent="0.25">
      <c r="A28" s="43">
        <v>6</v>
      </c>
      <c r="B28" s="40" t="s">
        <v>24</v>
      </c>
      <c r="C28" s="41">
        <f>SUM(C9:C27)</f>
        <v>0</v>
      </c>
      <c r="D28" s="50">
        <f>SUM(D9:D27)</f>
        <v>0</v>
      </c>
      <c r="E28" s="35"/>
      <c r="F28" s="55">
        <v>7</v>
      </c>
      <c r="G28" s="40" t="s">
        <v>25</v>
      </c>
      <c r="H28" s="41">
        <f>SUM(H22:H27)+H9</f>
        <v>0</v>
      </c>
      <c r="I28" s="41">
        <f>SUM(I22:I27)+I9</f>
        <v>0</v>
      </c>
    </row>
    <row r="29" spans="1:9" ht="21" customHeight="1" thickBot="1" x14ac:dyDescent="0.3">
      <c r="A29" s="45"/>
      <c r="B29" s="14" t="s">
        <v>26</v>
      </c>
      <c r="C29" s="17"/>
      <c r="D29" s="20"/>
      <c r="E29" s="17"/>
      <c r="F29" s="46"/>
      <c r="G29" s="16" t="s">
        <v>27</v>
      </c>
      <c r="H29" s="17"/>
      <c r="I29" s="17"/>
    </row>
    <row r="30" spans="1:9" s="10" customFormat="1" ht="29.25" customHeight="1" thickBot="1" x14ac:dyDescent="0.3">
      <c r="A30" s="230" t="s">
        <v>28</v>
      </c>
      <c r="B30" s="231"/>
      <c r="C30" s="63">
        <f>C28+C29</f>
        <v>0</v>
      </c>
      <c r="D30" s="64">
        <f>D28+D29</f>
        <v>0</v>
      </c>
      <c r="E30" s="79"/>
      <c r="F30" s="230" t="s">
        <v>28</v>
      </c>
      <c r="G30" s="231"/>
      <c r="H30" s="63">
        <f>H28+H29</f>
        <v>0</v>
      </c>
      <c r="I30" s="64">
        <f>I28+I29</f>
        <v>0</v>
      </c>
    </row>
    <row r="32" spans="1:9" x14ac:dyDescent="0.25">
      <c r="A32" s="73" t="s">
        <v>138</v>
      </c>
    </row>
    <row r="33" spans="1:9" x14ac:dyDescent="0.25">
      <c r="A33" s="73" t="s">
        <v>139</v>
      </c>
    </row>
    <row r="34" spans="1:9" x14ac:dyDescent="0.25">
      <c r="A34" s="73" t="s">
        <v>32</v>
      </c>
    </row>
    <row r="35" spans="1:9" x14ac:dyDescent="0.25">
      <c r="A35" s="73"/>
    </row>
    <row r="36" spans="1:9" ht="18.75" x14ac:dyDescent="0.25">
      <c r="A36" s="236" t="s">
        <v>140</v>
      </c>
      <c r="B36" s="236"/>
      <c r="C36" s="236"/>
      <c r="D36" s="236"/>
      <c r="E36" s="236"/>
      <c r="F36" s="236"/>
      <c r="G36" s="236"/>
      <c r="H36" s="236"/>
      <c r="I36" s="236"/>
    </row>
    <row r="37" spans="1:9" x14ac:dyDescent="0.25">
      <c r="A37" s="9"/>
      <c r="B37" s="9"/>
      <c r="C37" s="9"/>
      <c r="D37" s="9"/>
      <c r="E37" s="9"/>
      <c r="F37" s="9"/>
      <c r="G37" s="9"/>
      <c r="H37" s="9"/>
      <c r="I37" s="9"/>
    </row>
    <row r="38" spans="1:9" ht="24.75" customHeight="1" x14ac:dyDescent="0.25">
      <c r="A38" s="67" t="s">
        <v>35</v>
      </c>
      <c r="B38" s="227" t="s">
        <v>36</v>
      </c>
      <c r="C38" s="226"/>
      <c r="D38" s="68">
        <v>42735</v>
      </c>
      <c r="E38" s="56"/>
      <c r="F38" s="67" t="s">
        <v>35</v>
      </c>
      <c r="G38" s="225" t="s">
        <v>37</v>
      </c>
      <c r="H38" s="226"/>
      <c r="I38" s="68">
        <f>D38</f>
        <v>42735</v>
      </c>
    </row>
    <row r="39" spans="1:9" ht="24.75" customHeight="1" x14ac:dyDescent="0.25">
      <c r="A39" s="201">
        <v>20</v>
      </c>
      <c r="B39" s="232" t="s">
        <v>38</v>
      </c>
      <c r="C39" s="233"/>
      <c r="D39" s="205"/>
      <c r="E39" s="69"/>
      <c r="F39" s="29">
        <v>10</v>
      </c>
      <c r="G39" s="203" t="s">
        <v>57</v>
      </c>
      <c r="H39" s="203"/>
      <c r="I39" s="30"/>
    </row>
    <row r="40" spans="1:9" ht="24.75" customHeight="1" x14ac:dyDescent="0.25">
      <c r="A40" s="202"/>
      <c r="B40" s="234"/>
      <c r="C40" s="235"/>
      <c r="D40" s="206"/>
      <c r="E40" s="69"/>
      <c r="F40" s="70">
        <v>11</v>
      </c>
      <c r="G40" s="229" t="s">
        <v>40</v>
      </c>
      <c r="H40" s="229"/>
      <c r="I40" s="71"/>
    </row>
    <row r="41" spans="1:9" ht="24.75" customHeight="1" x14ac:dyDescent="0.25">
      <c r="A41" s="201">
        <v>21</v>
      </c>
      <c r="B41" s="232" t="s">
        <v>39</v>
      </c>
      <c r="C41" s="233"/>
      <c r="D41" s="205"/>
      <c r="E41" s="69"/>
      <c r="F41" s="70">
        <v>12</v>
      </c>
      <c r="G41" s="229" t="s">
        <v>42</v>
      </c>
      <c r="H41" s="229"/>
      <c r="I41" s="71"/>
    </row>
    <row r="42" spans="1:9" ht="24.75" customHeight="1" x14ac:dyDescent="0.25">
      <c r="A42" s="202"/>
      <c r="B42" s="234"/>
      <c r="C42" s="235"/>
      <c r="D42" s="206"/>
      <c r="E42" s="69"/>
      <c r="F42" s="70">
        <v>13</v>
      </c>
      <c r="G42" s="229" t="s">
        <v>43</v>
      </c>
      <c r="H42" s="229"/>
      <c r="I42" s="71"/>
    </row>
    <row r="43" spans="1:9" ht="24.75" customHeight="1" x14ac:dyDescent="0.25">
      <c r="A43" s="201">
        <v>27</v>
      </c>
      <c r="B43" s="232" t="s">
        <v>41</v>
      </c>
      <c r="C43" s="233"/>
      <c r="D43" s="205"/>
      <c r="E43" s="69"/>
      <c r="F43" s="70">
        <v>15</v>
      </c>
      <c r="G43" s="229" t="s">
        <v>44</v>
      </c>
      <c r="H43" s="229"/>
      <c r="I43" s="71"/>
    </row>
    <row r="44" spans="1:9" ht="24.75" customHeight="1" x14ac:dyDescent="0.25">
      <c r="A44" s="202"/>
      <c r="B44" s="234"/>
      <c r="C44" s="235"/>
      <c r="D44" s="206"/>
      <c r="E44" s="69"/>
      <c r="F44" s="70">
        <v>16</v>
      </c>
      <c r="G44" s="229" t="s">
        <v>45</v>
      </c>
      <c r="H44" s="229"/>
      <c r="I44" s="71"/>
    </row>
    <row r="45" spans="1:9" ht="24.75" customHeight="1" x14ac:dyDescent="0.25">
      <c r="A45" s="67"/>
      <c r="B45" s="221"/>
      <c r="C45" s="222"/>
      <c r="D45" s="25"/>
      <c r="E45" s="69"/>
      <c r="F45" s="36">
        <v>19</v>
      </c>
      <c r="G45" s="204" t="s">
        <v>46</v>
      </c>
      <c r="H45" s="204"/>
      <c r="I45" s="26"/>
    </row>
    <row r="46" spans="1:9" s="75" customFormat="1" ht="24.75" customHeight="1" x14ac:dyDescent="0.25">
      <c r="A46" s="43"/>
      <c r="B46" s="223" t="s">
        <v>47</v>
      </c>
      <c r="C46" s="224"/>
      <c r="D46" s="41">
        <f>SUM(D39:D45)</f>
        <v>0</v>
      </c>
      <c r="E46" s="74"/>
      <c r="F46" s="43"/>
      <c r="G46" s="224" t="s">
        <v>48</v>
      </c>
      <c r="H46" s="224"/>
      <c r="I46" s="41">
        <f>SUM(I39:I45)</f>
        <v>0</v>
      </c>
    </row>
    <row r="47" spans="1:9" ht="24.75" customHeight="1" x14ac:dyDescent="0.25">
      <c r="A47" s="23">
        <v>3</v>
      </c>
      <c r="B47" s="221" t="s">
        <v>49</v>
      </c>
      <c r="C47" s="222"/>
      <c r="D47" s="25"/>
      <c r="E47" s="69"/>
      <c r="I47" s="25"/>
    </row>
    <row r="48" spans="1:9" ht="24.75" customHeight="1" x14ac:dyDescent="0.25">
      <c r="A48" s="23">
        <v>4</v>
      </c>
      <c r="B48" s="221" t="s">
        <v>133</v>
      </c>
      <c r="C48" s="222"/>
      <c r="D48" s="25"/>
      <c r="E48" s="69"/>
      <c r="F48" s="23">
        <v>16</v>
      </c>
      <c r="G48" s="228" t="s">
        <v>50</v>
      </c>
      <c r="H48" s="221"/>
      <c r="I48" s="25"/>
    </row>
    <row r="49" spans="1:9" ht="24.75" customHeight="1" x14ac:dyDescent="0.25">
      <c r="A49" s="23">
        <v>5</v>
      </c>
      <c r="B49" s="221" t="s">
        <v>51</v>
      </c>
      <c r="C49" s="222"/>
      <c r="D49" s="25"/>
      <c r="E49" s="69"/>
      <c r="F49" s="23">
        <v>16</v>
      </c>
      <c r="G49" s="228" t="s">
        <v>52</v>
      </c>
      <c r="H49" s="221"/>
      <c r="I49" s="25"/>
    </row>
    <row r="50" spans="1:9" ht="24.75" customHeight="1" x14ac:dyDescent="0.25">
      <c r="A50" s="23">
        <v>486</v>
      </c>
      <c r="B50" s="221" t="s">
        <v>53</v>
      </c>
      <c r="C50" s="222"/>
      <c r="D50" s="25"/>
      <c r="E50" s="69"/>
      <c r="F50" s="23">
        <v>487</v>
      </c>
      <c r="G50" s="222" t="s">
        <v>54</v>
      </c>
      <c r="H50" s="222"/>
      <c r="I50" s="25"/>
    </row>
    <row r="51" spans="1:9" s="75" customFormat="1" ht="24.75" customHeight="1" x14ac:dyDescent="0.25">
      <c r="A51" s="40"/>
      <c r="B51" s="223" t="s">
        <v>55</v>
      </c>
      <c r="C51" s="224"/>
      <c r="D51" s="41">
        <f>SUM(D46:D50)</f>
        <v>0</v>
      </c>
      <c r="E51" s="74"/>
      <c r="F51" s="40"/>
      <c r="G51" s="224" t="s">
        <v>56</v>
      </c>
      <c r="H51" s="224"/>
      <c r="I51" s="41">
        <f>SUM(I46:I50)</f>
        <v>0</v>
      </c>
    </row>
    <row r="53" spans="1:9" x14ac:dyDescent="0.25">
      <c r="A53" s="73" t="str">
        <f>A32</f>
        <v>* à défaut de disposer des données de l’année 2016, indiquez les données de l’année 2015</v>
      </c>
    </row>
  </sheetData>
  <mergeCells count="77">
    <mergeCell ref="B49:C49"/>
    <mergeCell ref="A30:B30"/>
    <mergeCell ref="F30:G30"/>
    <mergeCell ref="A39:A40"/>
    <mergeCell ref="B39:C40"/>
    <mergeCell ref="B41:C42"/>
    <mergeCell ref="A36:I36"/>
    <mergeCell ref="G43:H43"/>
    <mergeCell ref="G44:H44"/>
    <mergeCell ref="G45:H45"/>
    <mergeCell ref="G46:H46"/>
    <mergeCell ref="A41:A42"/>
    <mergeCell ref="D41:D42"/>
    <mergeCell ref="A43:A44"/>
    <mergeCell ref="B43:C44"/>
    <mergeCell ref="D39:D40"/>
    <mergeCell ref="B50:C50"/>
    <mergeCell ref="B51:C51"/>
    <mergeCell ref="G38:H38"/>
    <mergeCell ref="B38:C38"/>
    <mergeCell ref="G48:H48"/>
    <mergeCell ref="B45:C45"/>
    <mergeCell ref="B46:C46"/>
    <mergeCell ref="B47:C47"/>
    <mergeCell ref="B48:C48"/>
    <mergeCell ref="G49:H49"/>
    <mergeCell ref="G50:H50"/>
    <mergeCell ref="G51:H51"/>
    <mergeCell ref="G39:H39"/>
    <mergeCell ref="G40:H40"/>
    <mergeCell ref="G41:H41"/>
    <mergeCell ref="G42:H42"/>
    <mergeCell ref="D43:D44"/>
    <mergeCell ref="C17:C18"/>
    <mergeCell ref="D17:D18"/>
    <mergeCell ref="A19:A20"/>
    <mergeCell ref="B19:B20"/>
    <mergeCell ref="C19:C20"/>
    <mergeCell ref="D19:D20"/>
    <mergeCell ref="A21:A22"/>
    <mergeCell ref="B21:B22"/>
    <mergeCell ref="C21:C22"/>
    <mergeCell ref="D21:D22"/>
    <mergeCell ref="A23:A24"/>
    <mergeCell ref="B23:B24"/>
    <mergeCell ref="C23:C24"/>
    <mergeCell ref="D23:D24"/>
    <mergeCell ref="C2:I2"/>
    <mergeCell ref="C3:I3"/>
    <mergeCell ref="D1:G1"/>
    <mergeCell ref="A9:A10"/>
    <mergeCell ref="B9:B10"/>
    <mergeCell ref="C9:C10"/>
    <mergeCell ref="D9:D10"/>
    <mergeCell ref="A5:I5"/>
    <mergeCell ref="A7:A8"/>
    <mergeCell ref="C7:C8"/>
    <mergeCell ref="D7:D8"/>
    <mergeCell ref="F7:F8"/>
    <mergeCell ref="H7:H8"/>
    <mergeCell ref="I7:I8"/>
    <mergeCell ref="F16:F20"/>
    <mergeCell ref="F10:F14"/>
    <mergeCell ref="A11:A12"/>
    <mergeCell ref="B11:B12"/>
    <mergeCell ref="C11:C12"/>
    <mergeCell ref="D11:D12"/>
    <mergeCell ref="A13:A14"/>
    <mergeCell ref="B13:B14"/>
    <mergeCell ref="C13:C14"/>
    <mergeCell ref="D13:D14"/>
    <mergeCell ref="A15:A16"/>
    <mergeCell ref="B15:B16"/>
    <mergeCell ref="C15:C16"/>
    <mergeCell ref="D15:D16"/>
    <mergeCell ref="A17:A18"/>
    <mergeCell ref="B17:B1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53"/>
  <sheetViews>
    <sheetView workbookViewId="0">
      <selection activeCell="C4" sqref="C4"/>
    </sheetView>
  </sheetViews>
  <sheetFormatPr baseColWidth="10" defaultColWidth="11.42578125" defaultRowHeight="15" x14ac:dyDescent="0.25"/>
  <cols>
    <col min="1" max="1" width="6.140625" style="8" customWidth="1"/>
    <col min="2" max="2" width="32.42578125" style="8" customWidth="1"/>
    <col min="3" max="3" width="12.140625" style="8" customWidth="1"/>
    <col min="4" max="5" width="11.42578125" style="8"/>
    <col min="6" max="6" width="13.85546875" style="8" customWidth="1"/>
    <col min="7" max="9" width="10" style="8" customWidth="1"/>
    <col min="10" max="10" width="1.42578125" style="8" customWidth="1"/>
    <col min="11" max="11" width="11.85546875" style="8" customWidth="1"/>
    <col min="12" max="12" width="1.28515625" style="8" customWidth="1"/>
    <col min="13" max="16384" width="11.42578125" style="8"/>
  </cols>
  <sheetData>
    <row r="1" spans="1:12" ht="18" customHeight="1" x14ac:dyDescent="0.25">
      <c r="B1" s="80" t="s">
        <v>141</v>
      </c>
      <c r="C1" s="85"/>
      <c r="D1" s="212"/>
      <c r="E1" s="213"/>
      <c r="F1" s="213"/>
      <c r="G1" s="213"/>
      <c r="H1" s="128" t="s">
        <v>31</v>
      </c>
      <c r="I1" s="129"/>
      <c r="J1" s="112"/>
    </row>
    <row r="2" spans="1:12" ht="18" customHeight="1" x14ac:dyDescent="0.3">
      <c r="B2" s="5" t="s">
        <v>29</v>
      </c>
      <c r="C2" s="86"/>
      <c r="D2" s="209"/>
      <c r="E2" s="210"/>
      <c r="F2" s="210"/>
      <c r="G2" s="210"/>
      <c r="H2" s="210"/>
      <c r="I2" s="211"/>
    </row>
    <row r="3" spans="1:12" ht="18" customHeight="1" x14ac:dyDescent="0.3">
      <c r="B3" s="5" t="s">
        <v>30</v>
      </c>
      <c r="C3" s="86"/>
      <c r="D3" s="209"/>
      <c r="E3" s="210"/>
      <c r="F3" s="210"/>
      <c r="G3" s="210"/>
      <c r="H3" s="210"/>
      <c r="I3" s="211"/>
    </row>
    <row r="4" spans="1:12" ht="32.25" customHeight="1" thickBot="1" x14ac:dyDescent="0.35">
      <c r="B4" s="130" t="s">
        <v>74</v>
      </c>
    </row>
    <row r="5" spans="1:12" ht="42" customHeight="1" x14ac:dyDescent="0.25">
      <c r="A5" s="82" t="s">
        <v>59</v>
      </c>
      <c r="B5" s="40" t="s">
        <v>77</v>
      </c>
      <c r="C5" s="72" t="s">
        <v>60</v>
      </c>
      <c r="D5" s="72" t="s">
        <v>61</v>
      </c>
      <c r="E5" s="125" t="s">
        <v>62</v>
      </c>
      <c r="F5" s="194" t="s">
        <v>131</v>
      </c>
      <c r="G5" s="72">
        <v>2017</v>
      </c>
      <c r="H5" s="126">
        <v>2018</v>
      </c>
      <c r="I5" s="126">
        <v>2019</v>
      </c>
      <c r="J5" s="9"/>
      <c r="K5" s="127" t="s">
        <v>76</v>
      </c>
    </row>
    <row r="6" spans="1:12" ht="20.25" customHeight="1" x14ac:dyDescent="0.25">
      <c r="A6" s="150">
        <v>60</v>
      </c>
      <c r="B6" s="16" t="s">
        <v>108</v>
      </c>
      <c r="C6" s="32"/>
      <c r="D6" s="69"/>
      <c r="E6" s="49"/>
      <c r="F6" s="11"/>
      <c r="G6" s="87"/>
      <c r="H6" s="17"/>
      <c r="I6" s="87"/>
      <c r="J6" s="9"/>
      <c r="K6" s="89"/>
      <c r="L6" s="9"/>
    </row>
    <row r="7" spans="1:12" ht="20.25" customHeight="1" x14ac:dyDescent="0.3">
      <c r="A7" s="150"/>
      <c r="B7" s="16"/>
      <c r="C7" s="32"/>
      <c r="D7" s="69"/>
      <c r="E7" s="49"/>
      <c r="F7" s="11">
        <f t="shared" ref="F7:F32" si="0">D7*E7</f>
        <v>0</v>
      </c>
      <c r="G7" s="87"/>
      <c r="H7" s="17"/>
      <c r="I7" s="87"/>
      <c r="J7" s="9"/>
      <c r="K7" s="89">
        <f t="shared" ref="K7:K36" si="1">F7-G7-H7-I7</f>
        <v>0</v>
      </c>
      <c r="L7" s="9"/>
    </row>
    <row r="8" spans="1:12" ht="20.25" customHeight="1" x14ac:dyDescent="0.3">
      <c r="A8" s="150"/>
      <c r="B8" s="16"/>
      <c r="C8" s="32"/>
      <c r="D8" s="69"/>
      <c r="E8" s="49"/>
      <c r="F8" s="11">
        <f t="shared" si="0"/>
        <v>0</v>
      </c>
      <c r="G8" s="87"/>
      <c r="H8" s="17"/>
      <c r="I8" s="87"/>
      <c r="J8" s="9"/>
      <c r="K8" s="89">
        <f t="shared" si="1"/>
        <v>0</v>
      </c>
      <c r="L8" s="9"/>
    </row>
    <row r="9" spans="1:12" ht="20.25" customHeight="1" x14ac:dyDescent="0.3">
      <c r="A9" s="148"/>
      <c r="B9" s="37"/>
      <c r="C9" s="147"/>
      <c r="D9" s="100"/>
      <c r="E9" s="48"/>
      <c r="F9" s="108">
        <f t="shared" si="0"/>
        <v>0</v>
      </c>
      <c r="G9" s="27"/>
      <c r="H9" s="26"/>
      <c r="I9" s="27"/>
      <c r="J9" s="9"/>
      <c r="K9" s="117">
        <f t="shared" si="1"/>
        <v>0</v>
      </c>
      <c r="L9" s="9"/>
    </row>
    <row r="10" spans="1:12" ht="25.5" customHeight="1" x14ac:dyDescent="0.25">
      <c r="A10" s="150">
        <v>61</v>
      </c>
      <c r="B10" s="16" t="s">
        <v>107</v>
      </c>
      <c r="C10" s="32"/>
      <c r="D10" s="69"/>
      <c r="E10" s="49"/>
      <c r="F10" s="11"/>
      <c r="G10" s="87"/>
      <c r="H10" s="17"/>
      <c r="I10" s="87"/>
      <c r="J10" s="9"/>
      <c r="K10" s="89"/>
      <c r="L10" s="9"/>
    </row>
    <row r="11" spans="1:12" ht="20.25" customHeight="1" x14ac:dyDescent="0.3">
      <c r="A11" s="150"/>
      <c r="B11" s="16"/>
      <c r="C11" s="32"/>
      <c r="D11" s="69"/>
      <c r="E11" s="49"/>
      <c r="F11" s="11">
        <f t="shared" si="0"/>
        <v>0</v>
      </c>
      <c r="G11" s="87"/>
      <c r="H11" s="17"/>
      <c r="I11" s="87"/>
      <c r="J11" s="9"/>
      <c r="K11" s="89">
        <f t="shared" si="1"/>
        <v>0</v>
      </c>
      <c r="L11" s="9"/>
    </row>
    <row r="12" spans="1:12" ht="20.25" customHeight="1" x14ac:dyDescent="0.3">
      <c r="A12" s="148"/>
      <c r="B12" s="37"/>
      <c r="C12" s="147"/>
      <c r="D12" s="100"/>
      <c r="E12" s="48"/>
      <c r="F12" s="108">
        <f t="shared" si="0"/>
        <v>0</v>
      </c>
      <c r="G12" s="27"/>
      <c r="H12" s="26"/>
      <c r="I12" s="27"/>
      <c r="J12" s="9"/>
      <c r="K12" s="117">
        <f t="shared" si="1"/>
        <v>0</v>
      </c>
      <c r="L12" s="9"/>
    </row>
    <row r="13" spans="1:12" ht="26.25" customHeight="1" x14ac:dyDescent="0.25">
      <c r="A13" s="150">
        <v>62</v>
      </c>
      <c r="B13" s="16" t="s">
        <v>106</v>
      </c>
      <c r="C13" s="32"/>
      <c r="D13" s="69"/>
      <c r="E13" s="49"/>
      <c r="F13" s="11"/>
      <c r="G13" s="87"/>
      <c r="H13" s="17"/>
      <c r="I13" s="87"/>
      <c r="J13" s="9"/>
      <c r="K13" s="89"/>
      <c r="L13" s="9"/>
    </row>
    <row r="14" spans="1:12" ht="20.25" customHeight="1" x14ac:dyDescent="0.3">
      <c r="A14" s="150"/>
      <c r="B14" s="16"/>
      <c r="C14" s="32"/>
      <c r="D14" s="69"/>
      <c r="E14" s="49"/>
      <c r="F14" s="11">
        <f t="shared" si="0"/>
        <v>0</v>
      </c>
      <c r="G14" s="87"/>
      <c r="H14" s="17"/>
      <c r="I14" s="87"/>
      <c r="J14" s="9"/>
      <c r="K14" s="89">
        <f t="shared" si="1"/>
        <v>0</v>
      </c>
      <c r="L14" s="9"/>
    </row>
    <row r="15" spans="1:12" ht="20.25" customHeight="1" x14ac:dyDescent="0.3">
      <c r="A15" s="148"/>
      <c r="B15" s="37"/>
      <c r="C15" s="147"/>
      <c r="D15" s="100"/>
      <c r="E15" s="48"/>
      <c r="F15" s="108">
        <f t="shared" si="0"/>
        <v>0</v>
      </c>
      <c r="G15" s="27"/>
      <c r="H15" s="26"/>
      <c r="I15" s="27"/>
      <c r="J15" s="9"/>
      <c r="K15" s="117">
        <f t="shared" si="1"/>
        <v>0</v>
      </c>
      <c r="L15" s="9"/>
    </row>
    <row r="16" spans="1:12" ht="24.75" customHeight="1" x14ac:dyDescent="0.25">
      <c r="A16" s="150">
        <v>64</v>
      </c>
      <c r="B16" s="16" t="s">
        <v>120</v>
      </c>
      <c r="C16" s="32"/>
      <c r="D16" s="69"/>
      <c r="E16" s="49"/>
      <c r="F16" s="11"/>
      <c r="G16" s="87"/>
      <c r="H16" s="17"/>
      <c r="I16" s="87"/>
      <c r="J16" s="9"/>
      <c r="K16" s="89"/>
      <c r="L16" s="9"/>
    </row>
    <row r="17" spans="1:12" ht="20.25" customHeight="1" x14ac:dyDescent="0.25">
      <c r="A17" s="150"/>
      <c r="B17" s="16"/>
      <c r="C17" s="32"/>
      <c r="D17" s="69"/>
      <c r="E17" s="49"/>
      <c r="F17" s="11">
        <f t="shared" si="0"/>
        <v>0</v>
      </c>
      <c r="G17" s="87"/>
      <c r="H17" s="17"/>
      <c r="I17" s="87"/>
      <c r="J17" s="9"/>
      <c r="K17" s="89">
        <f t="shared" si="1"/>
        <v>0</v>
      </c>
      <c r="L17" s="9"/>
    </row>
    <row r="18" spans="1:12" ht="20.25" customHeight="1" x14ac:dyDescent="0.25">
      <c r="A18" s="150"/>
      <c r="B18" s="16"/>
      <c r="C18" s="32"/>
      <c r="D18" s="69"/>
      <c r="E18" s="49"/>
      <c r="F18" s="11">
        <f t="shared" si="0"/>
        <v>0</v>
      </c>
      <c r="G18" s="87"/>
      <c r="H18" s="17"/>
      <c r="I18" s="87"/>
      <c r="J18" s="9"/>
      <c r="K18" s="89">
        <f t="shared" si="1"/>
        <v>0</v>
      </c>
      <c r="L18" s="9"/>
    </row>
    <row r="19" spans="1:12" ht="20.25" customHeight="1" x14ac:dyDescent="0.25">
      <c r="A19" s="150"/>
      <c r="B19" s="16"/>
      <c r="C19" s="32"/>
      <c r="D19" s="69"/>
      <c r="E19" s="49"/>
      <c r="F19" s="11">
        <f t="shared" si="0"/>
        <v>0</v>
      </c>
      <c r="G19" s="87"/>
      <c r="H19" s="17"/>
      <c r="I19" s="87"/>
      <c r="J19" s="9"/>
      <c r="K19" s="89">
        <f t="shared" si="1"/>
        <v>0</v>
      </c>
      <c r="L19" s="9"/>
    </row>
    <row r="20" spans="1:12" ht="20.25" customHeight="1" x14ac:dyDescent="0.25">
      <c r="A20" s="151"/>
      <c r="B20" s="37"/>
      <c r="C20" s="147"/>
      <c r="D20" s="100"/>
      <c r="E20" s="48"/>
      <c r="F20" s="108">
        <f t="shared" si="0"/>
        <v>0</v>
      </c>
      <c r="G20" s="27"/>
      <c r="H20" s="26"/>
      <c r="I20" s="27"/>
      <c r="J20" s="9"/>
      <c r="K20" s="117">
        <f t="shared" si="1"/>
        <v>0</v>
      </c>
      <c r="L20" s="9"/>
    </row>
    <row r="21" spans="1:12" ht="20.25" customHeight="1" x14ac:dyDescent="0.25">
      <c r="A21" s="150"/>
      <c r="B21" s="16" t="s">
        <v>121</v>
      </c>
      <c r="C21" s="32"/>
      <c r="D21" s="69"/>
      <c r="E21" s="49"/>
      <c r="F21" s="11"/>
      <c r="G21" s="87"/>
      <c r="H21" s="17"/>
      <c r="I21" s="87"/>
      <c r="J21" s="9"/>
      <c r="K21" s="89"/>
      <c r="L21" s="9"/>
    </row>
    <row r="22" spans="1:12" ht="20.25" customHeight="1" x14ac:dyDescent="0.25">
      <c r="A22" s="150">
        <v>65</v>
      </c>
      <c r="B22" s="16" t="s">
        <v>113</v>
      </c>
      <c r="C22" s="32"/>
      <c r="D22" s="69"/>
      <c r="E22" s="49"/>
      <c r="F22" s="11">
        <f t="shared" ref="F22:F24" si="2">D22*E22</f>
        <v>0</v>
      </c>
      <c r="G22" s="87"/>
      <c r="H22" s="17"/>
      <c r="I22" s="87"/>
      <c r="J22" s="9"/>
      <c r="K22" s="89">
        <f t="shared" ref="K22:K23" si="3">F22-G22-H22-I22</f>
        <v>0</v>
      </c>
      <c r="L22" s="9"/>
    </row>
    <row r="23" spans="1:12" ht="20.25" customHeight="1" x14ac:dyDescent="0.25">
      <c r="A23" s="152"/>
      <c r="B23" s="16"/>
      <c r="C23" s="32"/>
      <c r="D23" s="69"/>
      <c r="E23" s="49"/>
      <c r="F23" s="11">
        <f t="shared" si="2"/>
        <v>0</v>
      </c>
      <c r="G23" s="87"/>
      <c r="H23" s="17"/>
      <c r="I23" s="87"/>
      <c r="J23" s="9"/>
      <c r="K23" s="89">
        <f t="shared" si="3"/>
        <v>0</v>
      </c>
      <c r="L23" s="9"/>
    </row>
    <row r="24" spans="1:12" ht="20.25" customHeight="1" x14ac:dyDescent="0.25">
      <c r="A24" s="150"/>
      <c r="B24" s="16"/>
      <c r="C24" s="32"/>
      <c r="D24" s="69"/>
      <c r="E24" s="49"/>
      <c r="F24" s="11">
        <f t="shared" si="2"/>
        <v>0</v>
      </c>
      <c r="G24" s="87"/>
      <c r="H24" s="17"/>
      <c r="I24" s="87"/>
      <c r="J24" s="9"/>
      <c r="K24" s="89">
        <f t="shared" si="1"/>
        <v>0</v>
      </c>
      <c r="L24" s="9"/>
    </row>
    <row r="25" spans="1:12" ht="20.25" customHeight="1" x14ac:dyDescent="0.25">
      <c r="A25" s="150">
        <v>66</v>
      </c>
      <c r="B25" s="16" t="s">
        <v>15</v>
      </c>
      <c r="C25" s="32"/>
      <c r="D25" s="69"/>
      <c r="E25" s="49"/>
      <c r="F25" s="11">
        <f t="shared" si="0"/>
        <v>0</v>
      </c>
      <c r="G25" s="87"/>
      <c r="H25" s="17"/>
      <c r="I25" s="87"/>
      <c r="J25" s="9"/>
      <c r="K25" s="89">
        <f t="shared" si="1"/>
        <v>0</v>
      </c>
      <c r="L25" s="9"/>
    </row>
    <row r="26" spans="1:12" ht="20.25" customHeight="1" x14ac:dyDescent="0.25">
      <c r="A26" s="150">
        <v>68</v>
      </c>
      <c r="B26" s="16" t="s">
        <v>114</v>
      </c>
      <c r="C26" s="32"/>
      <c r="D26" s="69"/>
      <c r="E26" s="49"/>
      <c r="F26" s="11">
        <f t="shared" si="0"/>
        <v>0</v>
      </c>
      <c r="G26" s="87"/>
      <c r="H26" s="17"/>
      <c r="I26" s="87"/>
      <c r="J26" s="9"/>
      <c r="K26" s="89">
        <f t="shared" si="1"/>
        <v>0</v>
      </c>
      <c r="L26" s="9"/>
    </row>
    <row r="27" spans="1:12" ht="20.25" customHeight="1" thickBot="1" x14ac:dyDescent="0.3">
      <c r="A27" s="150"/>
      <c r="B27" s="16"/>
      <c r="C27" s="32"/>
      <c r="D27" s="69"/>
      <c r="E27" s="49"/>
      <c r="F27" s="11">
        <f t="shared" si="0"/>
        <v>0</v>
      </c>
      <c r="G27" s="87"/>
      <c r="H27" s="17"/>
      <c r="I27" s="87"/>
      <c r="J27" s="9"/>
      <c r="K27" s="89">
        <f t="shared" si="1"/>
        <v>0</v>
      </c>
      <c r="L27" s="9"/>
    </row>
    <row r="28" spans="1:12" s="66" customFormat="1" ht="23.45" customHeight="1" thickBot="1" x14ac:dyDescent="0.3">
      <c r="A28" s="157" t="s">
        <v>104</v>
      </c>
      <c r="B28" s="247" t="s">
        <v>105</v>
      </c>
      <c r="C28" s="248"/>
      <c r="D28" s="248"/>
      <c r="E28" s="167" t="e">
        <f>F28/F34</f>
        <v>#DIV/0!</v>
      </c>
      <c r="F28" s="158">
        <f>SUM(F6:F27)</f>
        <v>0</v>
      </c>
      <c r="G28" s="168">
        <f>SUM(G6:G27)</f>
        <v>0</v>
      </c>
      <c r="H28" s="169">
        <f>SUM(H6:H27)</f>
        <v>0</v>
      </c>
      <c r="I28" s="191">
        <f>SUM(I6:I27)</f>
        <v>0</v>
      </c>
      <c r="J28" s="8"/>
      <c r="K28" s="175">
        <f>SUM(K6:K27)</f>
        <v>0</v>
      </c>
      <c r="L28" s="170"/>
    </row>
    <row r="29" spans="1:12" ht="25.5" customHeight="1" x14ac:dyDescent="0.25">
      <c r="A29" s="150">
        <v>2</v>
      </c>
      <c r="B29" s="16" t="s">
        <v>122</v>
      </c>
      <c r="C29" s="32"/>
      <c r="D29" s="69"/>
      <c r="E29" s="49"/>
      <c r="F29" s="11"/>
      <c r="G29" s="87"/>
      <c r="H29" s="17"/>
      <c r="I29" s="87"/>
      <c r="J29" s="9"/>
      <c r="K29" s="89"/>
      <c r="L29" s="9"/>
    </row>
    <row r="30" spans="1:12" ht="20.25" customHeight="1" x14ac:dyDescent="0.25">
      <c r="A30" s="150"/>
      <c r="B30" s="16"/>
      <c r="C30" s="32"/>
      <c r="D30" s="69"/>
      <c r="E30" s="49"/>
      <c r="F30" s="11">
        <f t="shared" si="0"/>
        <v>0</v>
      </c>
      <c r="G30" s="87"/>
      <c r="H30" s="17"/>
      <c r="I30" s="87"/>
      <c r="J30" s="9"/>
      <c r="K30" s="89">
        <f t="shared" si="1"/>
        <v>0</v>
      </c>
      <c r="L30" s="9"/>
    </row>
    <row r="31" spans="1:12" ht="20.25" customHeight="1" x14ac:dyDescent="0.25">
      <c r="A31" s="150"/>
      <c r="B31" s="16"/>
      <c r="C31" s="32"/>
      <c r="D31" s="69"/>
      <c r="E31" s="49"/>
      <c r="F31" s="11">
        <f t="shared" si="0"/>
        <v>0</v>
      </c>
      <c r="G31" s="87"/>
      <c r="H31" s="17"/>
      <c r="I31" s="87"/>
      <c r="J31" s="9"/>
      <c r="K31" s="89">
        <f t="shared" si="1"/>
        <v>0</v>
      </c>
      <c r="L31" s="9"/>
    </row>
    <row r="32" spans="1:12" ht="20.25" customHeight="1" thickBot="1" x14ac:dyDescent="0.3">
      <c r="A32" s="150"/>
      <c r="B32" s="16"/>
      <c r="C32" s="32"/>
      <c r="D32" s="69"/>
      <c r="E32" s="49"/>
      <c r="F32" s="11">
        <f t="shared" si="0"/>
        <v>0</v>
      </c>
      <c r="G32" s="20"/>
      <c r="H32" s="17"/>
      <c r="I32" s="87"/>
      <c r="J32" s="9"/>
      <c r="K32" s="89">
        <f t="shared" si="1"/>
        <v>0</v>
      </c>
      <c r="L32" s="9"/>
    </row>
    <row r="33" spans="1:12" ht="27" customHeight="1" thickBot="1" x14ac:dyDescent="0.3">
      <c r="A33" s="157" t="s">
        <v>109</v>
      </c>
      <c r="B33" s="247" t="s">
        <v>110</v>
      </c>
      <c r="C33" s="248"/>
      <c r="D33" s="248"/>
      <c r="E33" s="167" t="e">
        <f>F33/F34</f>
        <v>#DIV/0!</v>
      </c>
      <c r="F33" s="158">
        <f>SUM(F29:F32)</f>
        <v>0</v>
      </c>
      <c r="G33" s="168">
        <f t="shared" ref="G33:K33" si="4">SUM(G29:G32)</f>
        <v>0</v>
      </c>
      <c r="H33" s="169">
        <f t="shared" si="4"/>
        <v>0</v>
      </c>
      <c r="I33" s="191">
        <f t="shared" si="4"/>
        <v>0</v>
      </c>
      <c r="K33" s="171">
        <f t="shared" si="4"/>
        <v>0</v>
      </c>
      <c r="L33" s="170"/>
    </row>
    <row r="34" spans="1:12" s="66" customFormat="1" ht="27.6" customHeight="1" thickBot="1" x14ac:dyDescent="0.3">
      <c r="A34" s="154"/>
      <c r="B34" s="244" t="s">
        <v>111</v>
      </c>
      <c r="C34" s="245"/>
      <c r="D34" s="245"/>
      <c r="E34" s="246"/>
      <c r="F34" s="162">
        <f>F28+F33</f>
        <v>0</v>
      </c>
      <c r="G34" s="172">
        <f t="shared" ref="G34:K34" si="5">G28+G33</f>
        <v>0</v>
      </c>
      <c r="H34" s="173">
        <f>H28+H33</f>
        <v>0</v>
      </c>
      <c r="I34" s="192">
        <f t="shared" si="5"/>
        <v>0</v>
      </c>
      <c r="J34" s="8"/>
      <c r="K34" s="174">
        <f t="shared" si="5"/>
        <v>0</v>
      </c>
      <c r="L34" s="170"/>
    </row>
    <row r="35" spans="1:12" ht="26.25" customHeight="1" thickBot="1" x14ac:dyDescent="0.3">
      <c r="A35" s="150"/>
      <c r="B35" s="237" t="s">
        <v>117</v>
      </c>
      <c r="C35" s="238"/>
      <c r="D35" s="239"/>
      <c r="E35" s="161"/>
      <c r="F35" s="12">
        <f>E35*F34</f>
        <v>0</v>
      </c>
      <c r="G35" s="21">
        <f>E35*G34</f>
        <v>0</v>
      </c>
      <c r="H35" s="15">
        <f>E35*H34</f>
        <v>0</v>
      </c>
      <c r="I35" s="88">
        <f>E35*I34</f>
        <v>0</v>
      </c>
      <c r="K35" s="90">
        <f t="shared" si="1"/>
        <v>0</v>
      </c>
    </row>
    <row r="36" spans="1:12" ht="28.5" customHeight="1" thickBot="1" x14ac:dyDescent="0.3">
      <c r="A36" s="152"/>
      <c r="B36" s="240" t="s">
        <v>63</v>
      </c>
      <c r="C36" s="241"/>
      <c r="D36" s="241"/>
      <c r="E36" s="166" t="e">
        <f>F36/F36</f>
        <v>#DIV/0!</v>
      </c>
      <c r="F36" s="160">
        <f>F34+F35</f>
        <v>0</v>
      </c>
      <c r="G36" s="176">
        <f>G35+G34</f>
        <v>0</v>
      </c>
      <c r="H36" s="177">
        <f t="shared" ref="H36" si="6">H35+H34</f>
        <v>0</v>
      </c>
      <c r="I36" s="193">
        <f>I35+I34</f>
        <v>0</v>
      </c>
      <c r="K36" s="178">
        <f t="shared" si="1"/>
        <v>0</v>
      </c>
      <c r="L36" s="170"/>
    </row>
    <row r="37" spans="1:12" ht="5.45" customHeight="1" thickBot="1" x14ac:dyDescent="0.3">
      <c r="A37" s="155"/>
      <c r="B37" s="113"/>
      <c r="C37" s="113"/>
      <c r="D37" s="113"/>
      <c r="E37" s="113"/>
      <c r="F37" s="113"/>
      <c r="G37" s="113"/>
      <c r="H37" s="113"/>
      <c r="I37" s="103"/>
      <c r="K37" s="91"/>
    </row>
    <row r="38" spans="1:12" ht="39.6" customHeight="1" thickBot="1" x14ac:dyDescent="0.3">
      <c r="A38" s="156"/>
      <c r="B38" s="196" t="s">
        <v>64</v>
      </c>
      <c r="C38" s="165" t="s">
        <v>65</v>
      </c>
      <c r="D38" s="197" t="s">
        <v>66</v>
      </c>
      <c r="E38" s="165" t="s">
        <v>132</v>
      </c>
      <c r="F38" s="195" t="s">
        <v>130</v>
      </c>
      <c r="G38" s="165">
        <f>G5</f>
        <v>2017</v>
      </c>
      <c r="H38" s="197">
        <f>H5</f>
        <v>2018</v>
      </c>
      <c r="I38" s="198">
        <f>I5</f>
        <v>2019</v>
      </c>
      <c r="K38" s="199" t="str">
        <f>K5</f>
        <v>Contrôle</v>
      </c>
    </row>
    <row r="39" spans="1:12" ht="20.45" customHeight="1" x14ac:dyDescent="0.25">
      <c r="A39" s="147">
        <v>74</v>
      </c>
      <c r="B39" s="243" t="s">
        <v>69</v>
      </c>
      <c r="C39" s="243"/>
      <c r="D39" s="62" t="s">
        <v>70</v>
      </c>
      <c r="E39" s="138" t="e">
        <f>F39/F46</f>
        <v>#DIV/0!</v>
      </c>
      <c r="F39" s="182">
        <f>G39+H39+I39</f>
        <v>0</v>
      </c>
      <c r="G39" s="120"/>
      <c r="H39" s="26"/>
      <c r="I39" s="27"/>
      <c r="J39" s="9"/>
      <c r="K39" s="109">
        <f t="shared" ref="K39:K46" si="7">F39-G39-H39-I39</f>
        <v>0</v>
      </c>
      <c r="L39" s="9"/>
    </row>
    <row r="40" spans="1:12" ht="17.45" customHeight="1" x14ac:dyDescent="0.25">
      <c r="A40" s="147">
        <v>75</v>
      </c>
      <c r="B40" s="24" t="s">
        <v>123</v>
      </c>
      <c r="C40" s="99"/>
      <c r="D40" s="67"/>
      <c r="E40" s="139" t="e">
        <f>F40/F46</f>
        <v>#DIV/0!</v>
      </c>
      <c r="F40" s="183">
        <f t="shared" ref="F40:F45" si="8">G40+H40+I40</f>
        <v>0</v>
      </c>
      <c r="G40" s="121"/>
      <c r="H40" s="25"/>
      <c r="I40" s="184"/>
      <c r="J40" s="9"/>
      <c r="K40" s="109">
        <f t="shared" si="7"/>
        <v>0</v>
      </c>
      <c r="L40" s="9"/>
    </row>
    <row r="41" spans="1:12" ht="27.6" customHeight="1" x14ac:dyDescent="0.25">
      <c r="A41" s="147">
        <v>70</v>
      </c>
      <c r="B41" s="153" t="s">
        <v>116</v>
      </c>
      <c r="C41" s="149"/>
      <c r="D41" s="67"/>
      <c r="E41" s="139" t="e">
        <f>F41/F46</f>
        <v>#DIV/0!</v>
      </c>
      <c r="F41" s="183">
        <f t="shared" si="8"/>
        <v>0</v>
      </c>
      <c r="G41" s="121"/>
      <c r="H41" s="25"/>
      <c r="I41" s="184"/>
      <c r="J41" s="9"/>
      <c r="K41" s="109">
        <f t="shared" si="7"/>
        <v>0</v>
      </c>
      <c r="L41" s="9"/>
    </row>
    <row r="42" spans="1:12" ht="27" customHeight="1" x14ac:dyDescent="0.25">
      <c r="A42" s="147">
        <v>74</v>
      </c>
      <c r="B42" s="24" t="s">
        <v>112</v>
      </c>
      <c r="C42" s="99"/>
      <c r="D42" s="67"/>
      <c r="E42" s="139" t="e">
        <f>F42/F46</f>
        <v>#DIV/0!</v>
      </c>
      <c r="F42" s="183">
        <f t="shared" si="8"/>
        <v>0</v>
      </c>
      <c r="G42" s="121"/>
      <c r="H42" s="25"/>
      <c r="I42" s="184"/>
      <c r="J42" s="9"/>
      <c r="K42" s="89">
        <f t="shared" si="7"/>
        <v>0</v>
      </c>
      <c r="L42" s="9"/>
    </row>
    <row r="43" spans="1:12" ht="30.75" customHeight="1" x14ac:dyDescent="0.25">
      <c r="A43" s="147">
        <v>74</v>
      </c>
      <c r="B43" s="24" t="s">
        <v>112</v>
      </c>
      <c r="C43" s="99"/>
      <c r="D43" s="67"/>
      <c r="E43" s="139" t="e">
        <f>F43/F46</f>
        <v>#DIV/0!</v>
      </c>
      <c r="F43" s="183">
        <f t="shared" si="8"/>
        <v>0</v>
      </c>
      <c r="G43" s="121"/>
      <c r="H43" s="25"/>
      <c r="I43" s="184"/>
      <c r="J43" s="9"/>
      <c r="K43" s="109">
        <f t="shared" si="7"/>
        <v>0</v>
      </c>
      <c r="L43" s="9"/>
    </row>
    <row r="44" spans="1:12" ht="18" customHeight="1" x14ac:dyDescent="0.25">
      <c r="A44" s="163">
        <v>74</v>
      </c>
      <c r="B44" s="24" t="s">
        <v>124</v>
      </c>
      <c r="C44" s="164"/>
      <c r="D44" s="67"/>
      <c r="E44" s="139" t="e">
        <f>F44/F46</f>
        <v>#DIV/0!</v>
      </c>
      <c r="F44" s="183">
        <f t="shared" si="8"/>
        <v>0</v>
      </c>
      <c r="G44" s="121"/>
      <c r="H44" s="25"/>
      <c r="I44" s="184"/>
      <c r="J44" s="9"/>
      <c r="K44" s="109">
        <f t="shared" si="7"/>
        <v>0</v>
      </c>
      <c r="L44" s="9"/>
    </row>
    <row r="45" spans="1:12" ht="16.899999999999999" customHeight="1" thickBot="1" x14ac:dyDescent="0.3">
      <c r="A45" s="147">
        <v>75</v>
      </c>
      <c r="B45" s="13" t="s">
        <v>115</v>
      </c>
      <c r="C45" s="97"/>
      <c r="D45" s="96"/>
      <c r="E45" s="138" t="e">
        <f>F45/F46</f>
        <v>#DIV/0!</v>
      </c>
      <c r="F45" s="159">
        <f t="shared" si="8"/>
        <v>0</v>
      </c>
      <c r="G45" s="21"/>
      <c r="H45" s="15"/>
      <c r="I45" s="88"/>
      <c r="J45" s="9"/>
      <c r="K45" s="89">
        <f t="shared" si="7"/>
        <v>0</v>
      </c>
      <c r="L45" s="9"/>
    </row>
    <row r="46" spans="1:12" ht="27.6" customHeight="1" thickBot="1" x14ac:dyDescent="0.3">
      <c r="A46" s="180"/>
      <c r="B46" s="240" t="s">
        <v>71</v>
      </c>
      <c r="C46" s="241"/>
      <c r="D46" s="242"/>
      <c r="E46" s="181">
        <v>1</v>
      </c>
      <c r="F46" s="160">
        <f>SUM(F39:F45)</f>
        <v>0</v>
      </c>
      <c r="G46" s="176">
        <f>SUM(G39:G45)</f>
        <v>0</v>
      </c>
      <c r="H46" s="177">
        <f t="shared" ref="H46:I46" si="9">SUM(H39:H45)</f>
        <v>0</v>
      </c>
      <c r="I46" s="179">
        <f t="shared" si="9"/>
        <v>0</v>
      </c>
      <c r="K46" s="178">
        <f t="shared" si="7"/>
        <v>0</v>
      </c>
    </row>
    <row r="48" spans="1:12" x14ac:dyDescent="0.25">
      <c r="A48" s="66" t="s">
        <v>72</v>
      </c>
    </row>
    <row r="49" spans="1:1" x14ac:dyDescent="0.25">
      <c r="A49" s="8" t="s">
        <v>84</v>
      </c>
    </row>
    <row r="50" spans="1:1" x14ac:dyDescent="0.25">
      <c r="A50" s="8" t="s">
        <v>119</v>
      </c>
    </row>
    <row r="51" spans="1:1" x14ac:dyDescent="0.25">
      <c r="A51" s="8" t="s">
        <v>73</v>
      </c>
    </row>
    <row r="52" spans="1:1" x14ac:dyDescent="0.25">
      <c r="A52" s="8" t="s">
        <v>82</v>
      </c>
    </row>
    <row r="53" spans="1:1" x14ac:dyDescent="0.25">
      <c r="A53" s="8" t="s">
        <v>118</v>
      </c>
    </row>
  </sheetData>
  <mergeCells count="10">
    <mergeCell ref="B35:D35"/>
    <mergeCell ref="D2:I2"/>
    <mergeCell ref="D3:I3"/>
    <mergeCell ref="D1:G1"/>
    <mergeCell ref="B46:D46"/>
    <mergeCell ref="B39:C39"/>
    <mergeCell ref="B34:E34"/>
    <mergeCell ref="B36:D36"/>
    <mergeCell ref="B28:D28"/>
    <mergeCell ref="B33:D33"/>
  </mergeCells>
  <pageMargins left="0.25" right="0.25" top="0.75" bottom="0.75" header="0.3" footer="0.3"/>
  <pageSetup paperSize="9" scale="62"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55"/>
  <sheetViews>
    <sheetView zoomScale="110" zoomScaleNormal="110" workbookViewId="0">
      <selection activeCell="D3" sqref="D3:I3"/>
    </sheetView>
  </sheetViews>
  <sheetFormatPr baseColWidth="10" defaultColWidth="11.42578125" defaultRowHeight="15" x14ac:dyDescent="0.25"/>
  <cols>
    <col min="1" max="1" width="8.7109375" style="1" customWidth="1"/>
    <col min="2" max="2" width="32.42578125" style="1" customWidth="1"/>
    <col min="3" max="3" width="14.42578125" style="1" customWidth="1"/>
    <col min="4" max="5" width="11.42578125" style="1"/>
    <col min="6" max="6" width="13.85546875" style="1" customWidth="1"/>
    <col min="7" max="9" width="11.42578125" style="1"/>
    <col min="10" max="10" width="1.42578125" style="1" customWidth="1"/>
    <col min="11" max="11" width="13" style="1" bestFit="1" customWidth="1"/>
    <col min="12" max="12" width="1.28515625" style="1" customWidth="1"/>
    <col min="13" max="16384" width="11.42578125" style="1"/>
  </cols>
  <sheetData>
    <row r="1" spans="1:12" x14ac:dyDescent="0.25">
      <c r="A1" s="8"/>
      <c r="B1" s="80" t="s">
        <v>141</v>
      </c>
      <c r="C1" s="85"/>
      <c r="D1" s="80" t="s">
        <v>142</v>
      </c>
      <c r="E1" s="81"/>
      <c r="F1" s="81"/>
      <c r="G1" s="81"/>
      <c r="H1" s="6" t="s">
        <v>31</v>
      </c>
      <c r="I1" s="7">
        <v>42721</v>
      </c>
      <c r="J1" s="112"/>
      <c r="K1" s="8"/>
      <c r="L1" s="8"/>
    </row>
    <row r="2" spans="1:12" ht="36" customHeight="1" x14ac:dyDescent="0.3">
      <c r="A2" s="8"/>
      <c r="B2" s="5" t="s">
        <v>29</v>
      </c>
      <c r="C2" s="86"/>
      <c r="D2" s="209" t="s">
        <v>129</v>
      </c>
      <c r="E2" s="210"/>
      <c r="F2" s="210"/>
      <c r="G2" s="210"/>
      <c r="H2" s="210"/>
      <c r="I2" s="211"/>
      <c r="J2" s="8"/>
      <c r="K2" s="8"/>
      <c r="L2" s="8"/>
    </row>
    <row r="3" spans="1:12" ht="36" customHeight="1" x14ac:dyDescent="0.3">
      <c r="A3" s="8"/>
      <c r="B3" s="5" t="s">
        <v>30</v>
      </c>
      <c r="C3" s="86"/>
      <c r="D3" s="209" t="s">
        <v>128</v>
      </c>
      <c r="E3" s="210"/>
      <c r="F3" s="210"/>
      <c r="G3" s="210"/>
      <c r="H3" s="210"/>
      <c r="I3" s="211"/>
      <c r="J3" s="8"/>
      <c r="K3" s="8"/>
      <c r="L3" s="8"/>
    </row>
    <row r="4" spans="1:12" ht="32.25" customHeight="1" thickBot="1" x14ac:dyDescent="0.35">
      <c r="A4" s="8"/>
      <c r="B4" s="66" t="s">
        <v>74</v>
      </c>
      <c r="C4" s="8"/>
      <c r="D4" s="8"/>
      <c r="E4" s="8"/>
      <c r="F4" s="8"/>
      <c r="G4" s="8"/>
      <c r="H4" s="8"/>
      <c r="I4" s="8"/>
      <c r="J4" s="8"/>
      <c r="K4" s="8"/>
      <c r="L4" s="8"/>
    </row>
    <row r="5" spans="1:12" ht="30" x14ac:dyDescent="0.25">
      <c r="A5" s="82" t="s">
        <v>59</v>
      </c>
      <c r="B5" s="40" t="s">
        <v>77</v>
      </c>
      <c r="C5" s="72" t="s">
        <v>60</v>
      </c>
      <c r="D5" s="72" t="s">
        <v>61</v>
      </c>
      <c r="E5" s="125" t="s">
        <v>62</v>
      </c>
      <c r="F5" s="84" t="s">
        <v>75</v>
      </c>
      <c r="G5" s="126">
        <v>2017</v>
      </c>
      <c r="H5" s="72">
        <v>2018</v>
      </c>
      <c r="I5" s="72">
        <v>2019</v>
      </c>
      <c r="J5" s="9"/>
      <c r="K5" s="127" t="s">
        <v>76</v>
      </c>
      <c r="L5" s="8"/>
    </row>
    <row r="6" spans="1:12" x14ac:dyDescent="0.25">
      <c r="A6" s="83">
        <v>60</v>
      </c>
      <c r="B6" s="136" t="s">
        <v>92</v>
      </c>
      <c r="C6" s="16"/>
      <c r="D6" s="131"/>
      <c r="E6" s="49"/>
      <c r="F6" s="133"/>
      <c r="G6" s="87"/>
      <c r="H6" s="17"/>
      <c r="I6" s="17"/>
      <c r="J6" s="9"/>
      <c r="K6" s="89">
        <f>F6-G6-H6-I6</f>
        <v>0</v>
      </c>
      <c r="L6" s="9"/>
    </row>
    <row r="7" spans="1:12" x14ac:dyDescent="0.25">
      <c r="A7" s="83"/>
      <c r="B7" s="16" t="s">
        <v>88</v>
      </c>
      <c r="C7" s="16" t="s">
        <v>89</v>
      </c>
      <c r="D7" s="131"/>
      <c r="E7" s="49"/>
      <c r="F7" s="133">
        <v>2000</v>
      </c>
      <c r="G7" s="87">
        <v>1000</v>
      </c>
      <c r="H7" s="17">
        <v>1000</v>
      </c>
      <c r="I7" s="17"/>
      <c r="J7" s="9"/>
      <c r="K7" s="89">
        <f t="shared" ref="K7:K33" si="0">F7-G7-H7-I7</f>
        <v>0</v>
      </c>
      <c r="L7" s="9"/>
    </row>
    <row r="8" spans="1:12" x14ac:dyDescent="0.25">
      <c r="A8" s="83"/>
      <c r="B8" s="16"/>
      <c r="C8" s="16"/>
      <c r="D8" s="131"/>
      <c r="E8" s="49"/>
      <c r="F8" s="133">
        <f t="shared" ref="F8:F30" si="1">D8*E8</f>
        <v>0</v>
      </c>
      <c r="G8" s="87"/>
      <c r="H8" s="17"/>
      <c r="I8" s="17"/>
      <c r="J8" s="9"/>
      <c r="K8" s="89">
        <f t="shared" si="0"/>
        <v>0</v>
      </c>
      <c r="L8" s="9"/>
    </row>
    <row r="9" spans="1:12" x14ac:dyDescent="0.25">
      <c r="A9" s="116"/>
      <c r="B9" s="37"/>
      <c r="C9" s="37"/>
      <c r="D9" s="132"/>
      <c r="E9" s="48"/>
      <c r="F9" s="134">
        <f t="shared" si="1"/>
        <v>0</v>
      </c>
      <c r="G9" s="27"/>
      <c r="H9" s="26"/>
      <c r="I9" s="26"/>
      <c r="J9" s="9"/>
      <c r="K9" s="117">
        <f t="shared" si="0"/>
        <v>0</v>
      </c>
      <c r="L9" s="9"/>
    </row>
    <row r="10" spans="1:12" ht="24" x14ac:dyDescent="0.25">
      <c r="A10" s="83">
        <v>61</v>
      </c>
      <c r="B10" s="136" t="s">
        <v>93</v>
      </c>
      <c r="C10" s="16"/>
      <c r="D10" s="131"/>
      <c r="E10" s="49"/>
      <c r="F10" s="133"/>
      <c r="G10" s="87"/>
      <c r="H10" s="17"/>
      <c r="I10" s="17"/>
      <c r="J10" s="9"/>
      <c r="K10" s="89">
        <f t="shared" si="0"/>
        <v>0</v>
      </c>
      <c r="L10" s="9"/>
    </row>
    <row r="11" spans="1:12" x14ac:dyDescent="0.25">
      <c r="A11" s="83"/>
      <c r="B11" s="16" t="s">
        <v>85</v>
      </c>
      <c r="C11" s="16" t="s">
        <v>86</v>
      </c>
      <c r="D11" s="131">
        <v>3000</v>
      </c>
      <c r="E11" s="49">
        <v>2</v>
      </c>
      <c r="F11" s="133">
        <f t="shared" si="1"/>
        <v>6000</v>
      </c>
      <c r="G11" s="87"/>
      <c r="H11" s="17">
        <f>F11</f>
        <v>6000</v>
      </c>
      <c r="I11" s="17"/>
      <c r="J11" s="9"/>
      <c r="K11" s="89">
        <f t="shared" si="0"/>
        <v>0</v>
      </c>
      <c r="L11" s="9"/>
    </row>
    <row r="12" spans="1:12" x14ac:dyDescent="0.25">
      <c r="A12" s="116"/>
      <c r="B12" s="37"/>
      <c r="C12" s="37"/>
      <c r="D12" s="132"/>
      <c r="E12" s="48"/>
      <c r="F12" s="134">
        <f t="shared" si="1"/>
        <v>0</v>
      </c>
      <c r="G12" s="27"/>
      <c r="H12" s="26"/>
      <c r="I12" s="26"/>
      <c r="J12" s="9"/>
      <c r="K12" s="117">
        <f t="shared" si="0"/>
        <v>0</v>
      </c>
      <c r="L12" s="9"/>
    </row>
    <row r="13" spans="1:12" ht="24" x14ac:dyDescent="0.25">
      <c r="A13" s="83">
        <v>62</v>
      </c>
      <c r="B13" s="136" t="s">
        <v>94</v>
      </c>
      <c r="C13" s="16"/>
      <c r="D13" s="131"/>
      <c r="E13" s="49"/>
      <c r="F13" s="133"/>
      <c r="G13" s="87"/>
      <c r="H13" s="17"/>
      <c r="I13" s="17"/>
      <c r="J13" s="9"/>
      <c r="K13" s="89">
        <f t="shared" si="0"/>
        <v>0</v>
      </c>
      <c r="L13" s="9"/>
    </row>
    <row r="14" spans="1:12" x14ac:dyDescent="0.25">
      <c r="A14" s="83"/>
      <c r="B14" s="16" t="s">
        <v>103</v>
      </c>
      <c r="C14" s="16" t="s">
        <v>90</v>
      </c>
      <c r="D14" s="131">
        <v>3</v>
      </c>
      <c r="E14" s="49">
        <v>700</v>
      </c>
      <c r="F14" s="133">
        <f t="shared" si="1"/>
        <v>2100</v>
      </c>
      <c r="G14" s="87">
        <f>F14</f>
        <v>2100</v>
      </c>
      <c r="H14" s="17"/>
      <c r="I14" s="17"/>
      <c r="J14" s="9"/>
      <c r="K14" s="89">
        <f t="shared" si="0"/>
        <v>0</v>
      </c>
      <c r="L14" s="9"/>
    </row>
    <row r="15" spans="1:12" x14ac:dyDescent="0.25">
      <c r="A15" s="116"/>
      <c r="B15" s="37"/>
      <c r="C15" s="37"/>
      <c r="D15" s="132"/>
      <c r="E15" s="48"/>
      <c r="F15" s="134"/>
      <c r="G15" s="27"/>
      <c r="H15" s="26"/>
      <c r="I15" s="26"/>
      <c r="J15" s="9"/>
      <c r="K15" s="117">
        <f t="shared" si="0"/>
        <v>0</v>
      </c>
      <c r="L15" s="9"/>
    </row>
    <row r="16" spans="1:12" ht="37.5" x14ac:dyDescent="0.25">
      <c r="A16" s="83">
        <v>64</v>
      </c>
      <c r="B16" s="136" t="s">
        <v>95</v>
      </c>
      <c r="C16" s="16"/>
      <c r="D16" s="131"/>
      <c r="E16" s="49"/>
      <c r="F16" s="133"/>
      <c r="G16" s="87"/>
      <c r="H16" s="17"/>
      <c r="I16" s="17"/>
      <c r="J16" s="9"/>
      <c r="K16" s="89">
        <f t="shared" si="0"/>
        <v>0</v>
      </c>
      <c r="L16" s="9"/>
    </row>
    <row r="17" spans="1:12" x14ac:dyDescent="0.25">
      <c r="A17" s="83"/>
      <c r="B17" s="16" t="s">
        <v>78</v>
      </c>
      <c r="C17" s="16" t="s">
        <v>79</v>
      </c>
      <c r="D17" s="131">
        <v>21</v>
      </c>
      <c r="E17" s="49">
        <v>2800</v>
      </c>
      <c r="F17" s="133">
        <f t="shared" si="1"/>
        <v>58800</v>
      </c>
      <c r="G17" s="87">
        <f>2800*9</f>
        <v>25200</v>
      </c>
      <c r="H17" s="17">
        <f>2800*12</f>
        <v>33600</v>
      </c>
      <c r="I17" s="17"/>
      <c r="J17" s="9"/>
      <c r="K17" s="89">
        <f t="shared" si="0"/>
        <v>0</v>
      </c>
      <c r="L17" s="9"/>
    </row>
    <row r="18" spans="1:12" x14ac:dyDescent="0.25">
      <c r="A18" s="83"/>
      <c r="B18" s="16" t="s">
        <v>87</v>
      </c>
      <c r="C18" s="16" t="s">
        <v>79</v>
      </c>
      <c r="D18" s="131">
        <v>6</v>
      </c>
      <c r="E18" s="49">
        <v>1200</v>
      </c>
      <c r="F18" s="133">
        <f t="shared" si="1"/>
        <v>7200</v>
      </c>
      <c r="G18" s="87">
        <f>3*1200</f>
        <v>3600</v>
      </c>
      <c r="H18" s="17">
        <f>3*1200</f>
        <v>3600</v>
      </c>
      <c r="I18" s="17"/>
      <c r="J18" s="9"/>
      <c r="K18" s="89">
        <f t="shared" si="0"/>
        <v>0</v>
      </c>
      <c r="L18" s="9"/>
    </row>
    <row r="19" spans="1:12" x14ac:dyDescent="0.25">
      <c r="A19" s="83"/>
      <c r="B19" s="16"/>
      <c r="C19" s="16"/>
      <c r="D19" s="131"/>
      <c r="E19" s="49"/>
      <c r="F19" s="133">
        <f t="shared" si="1"/>
        <v>0</v>
      </c>
      <c r="G19" s="87"/>
      <c r="H19" s="17"/>
      <c r="I19" s="17"/>
      <c r="J19" s="9"/>
      <c r="K19" s="89">
        <f t="shared" si="0"/>
        <v>0</v>
      </c>
      <c r="L19" s="9"/>
    </row>
    <row r="20" spans="1:12" x14ac:dyDescent="0.25">
      <c r="A20" s="116"/>
      <c r="B20" s="37"/>
      <c r="C20" s="37"/>
      <c r="D20" s="132"/>
      <c r="E20" s="48"/>
      <c r="F20" s="134">
        <f t="shared" si="1"/>
        <v>0</v>
      </c>
      <c r="G20" s="27"/>
      <c r="H20" s="26"/>
      <c r="I20" s="26"/>
      <c r="J20" s="9"/>
      <c r="K20" s="117">
        <f t="shared" si="0"/>
        <v>0</v>
      </c>
      <c r="L20" s="9"/>
    </row>
    <row r="21" spans="1:12" x14ac:dyDescent="0.25">
      <c r="A21" s="83"/>
      <c r="B21" s="136" t="s">
        <v>96</v>
      </c>
      <c r="C21" s="16"/>
      <c r="D21" s="131"/>
      <c r="E21" s="49"/>
      <c r="F21" s="133"/>
      <c r="G21" s="87"/>
      <c r="H21" s="17"/>
      <c r="I21" s="17"/>
      <c r="J21" s="9"/>
      <c r="K21" s="89">
        <f t="shared" si="0"/>
        <v>0</v>
      </c>
      <c r="L21" s="9"/>
    </row>
    <row r="22" spans="1:12" ht="25.5" x14ac:dyDescent="0.25">
      <c r="A22" s="83"/>
      <c r="B22" s="16" t="s">
        <v>102</v>
      </c>
      <c r="C22" s="16" t="s">
        <v>89</v>
      </c>
      <c r="D22" s="131">
        <v>1</v>
      </c>
      <c r="E22" s="49">
        <v>1200</v>
      </c>
      <c r="F22" s="133">
        <f t="shared" si="1"/>
        <v>1200</v>
      </c>
      <c r="G22" s="87">
        <f>F22</f>
        <v>1200</v>
      </c>
      <c r="H22" s="17"/>
      <c r="I22" s="17"/>
      <c r="J22" s="9"/>
      <c r="K22" s="89">
        <f t="shared" si="0"/>
        <v>0</v>
      </c>
      <c r="L22" s="9"/>
    </row>
    <row r="23" spans="1:12" x14ac:dyDescent="0.25">
      <c r="A23" s="83"/>
      <c r="B23" s="16"/>
      <c r="C23" s="16"/>
      <c r="D23" s="131"/>
      <c r="E23" s="49"/>
      <c r="F23" s="133">
        <f t="shared" si="1"/>
        <v>0</v>
      </c>
      <c r="G23" s="87"/>
      <c r="H23" s="17"/>
      <c r="I23" s="17"/>
      <c r="J23" s="9"/>
      <c r="K23" s="89">
        <f t="shared" si="0"/>
        <v>0</v>
      </c>
      <c r="L23" s="9"/>
    </row>
    <row r="24" spans="1:12" ht="15.75" thickBot="1" x14ac:dyDescent="0.3">
      <c r="A24" s="116"/>
      <c r="B24" s="37"/>
      <c r="C24" s="37"/>
      <c r="D24" s="132"/>
      <c r="E24" s="48"/>
      <c r="F24" s="134">
        <f t="shared" si="1"/>
        <v>0</v>
      </c>
      <c r="G24" s="27"/>
      <c r="H24" s="26"/>
      <c r="I24" s="26"/>
      <c r="J24" s="9"/>
      <c r="K24" s="89">
        <f t="shared" si="0"/>
        <v>0</v>
      </c>
      <c r="L24" s="9"/>
    </row>
    <row r="25" spans="1:12" ht="15" customHeight="1" thickBot="1" x14ac:dyDescent="0.3">
      <c r="A25" s="157" t="s">
        <v>104</v>
      </c>
      <c r="B25" s="247" t="s">
        <v>105</v>
      </c>
      <c r="C25" s="248"/>
      <c r="D25" s="248"/>
      <c r="E25" s="167">
        <f>F25/F32</f>
        <v>0.98121350596598123</v>
      </c>
      <c r="F25" s="158">
        <f>SUM(F7:F24)</f>
        <v>77300</v>
      </c>
      <c r="G25" s="168">
        <f t="shared" ref="G25:L25" si="2">SUM(G7:G24)</f>
        <v>33100</v>
      </c>
      <c r="H25" s="169">
        <f t="shared" si="2"/>
        <v>44200</v>
      </c>
      <c r="I25" s="169">
        <f t="shared" si="2"/>
        <v>0</v>
      </c>
      <c r="J25" s="8">
        <f t="shared" si="2"/>
        <v>0</v>
      </c>
      <c r="K25" s="189">
        <f t="shared" si="2"/>
        <v>0</v>
      </c>
      <c r="L25" s="185">
        <f t="shared" si="2"/>
        <v>0</v>
      </c>
    </row>
    <row r="26" spans="1:12" ht="24.75" x14ac:dyDescent="0.25">
      <c r="A26" s="83">
        <v>2</v>
      </c>
      <c r="B26" s="136" t="s">
        <v>97</v>
      </c>
      <c r="C26" s="16"/>
      <c r="D26" s="131"/>
      <c r="E26" s="49"/>
      <c r="F26" s="133"/>
      <c r="G26" s="87"/>
      <c r="H26" s="17"/>
      <c r="I26" s="17"/>
      <c r="J26" s="8"/>
      <c r="K26" s="89">
        <f t="shared" si="0"/>
        <v>0</v>
      </c>
      <c r="L26" s="8"/>
    </row>
    <row r="27" spans="1:12" x14ac:dyDescent="0.25">
      <c r="A27" s="83"/>
      <c r="B27" s="16" t="s">
        <v>80</v>
      </c>
      <c r="C27" s="16"/>
      <c r="D27" s="131">
        <v>2</v>
      </c>
      <c r="E27" s="49">
        <v>450</v>
      </c>
      <c r="F27" s="133">
        <f t="shared" si="1"/>
        <v>900</v>
      </c>
      <c r="G27" s="87">
        <f>F27</f>
        <v>900</v>
      </c>
      <c r="H27" s="17"/>
      <c r="I27" s="17"/>
      <c r="J27" s="8"/>
      <c r="K27" s="89">
        <f t="shared" si="0"/>
        <v>0</v>
      </c>
      <c r="L27" s="8"/>
    </row>
    <row r="28" spans="1:12" x14ac:dyDescent="0.25">
      <c r="A28" s="83"/>
      <c r="B28" s="16" t="s">
        <v>91</v>
      </c>
      <c r="C28" s="16"/>
      <c r="D28" s="131">
        <v>1</v>
      </c>
      <c r="E28" s="49">
        <v>580</v>
      </c>
      <c r="F28" s="133">
        <f t="shared" si="1"/>
        <v>580</v>
      </c>
      <c r="G28" s="87">
        <f>F28</f>
        <v>580</v>
      </c>
      <c r="H28" s="17"/>
      <c r="I28" s="17"/>
      <c r="J28" s="8"/>
      <c r="K28" s="89">
        <f t="shared" si="0"/>
        <v>0</v>
      </c>
      <c r="L28" s="8"/>
    </row>
    <row r="29" spans="1:12" x14ac:dyDescent="0.25">
      <c r="A29" s="83"/>
      <c r="B29" s="16"/>
      <c r="C29" s="16"/>
      <c r="D29" s="131"/>
      <c r="E29" s="49"/>
      <c r="F29" s="133">
        <f t="shared" si="1"/>
        <v>0</v>
      </c>
      <c r="G29" s="87"/>
      <c r="H29" s="17"/>
      <c r="I29" s="17"/>
      <c r="J29" s="8"/>
      <c r="K29" s="89">
        <f t="shared" si="0"/>
        <v>0</v>
      </c>
      <c r="L29" s="8"/>
    </row>
    <row r="30" spans="1:12" ht="15.75" thickBot="1" x14ac:dyDescent="0.3">
      <c r="A30" s="83"/>
      <c r="B30" s="16"/>
      <c r="C30" s="16"/>
      <c r="D30" s="131"/>
      <c r="E30" s="49"/>
      <c r="F30" s="133">
        <f t="shared" si="1"/>
        <v>0</v>
      </c>
      <c r="G30" s="20"/>
      <c r="H30" s="17"/>
      <c r="I30" s="87"/>
      <c r="J30" s="8"/>
      <c r="K30" s="89">
        <f t="shared" si="0"/>
        <v>0</v>
      </c>
      <c r="L30" s="8"/>
    </row>
    <row r="31" spans="1:12" s="8" customFormat="1" ht="16.149999999999999" customHeight="1" thickBot="1" x14ac:dyDescent="0.3">
      <c r="A31" s="157" t="s">
        <v>109</v>
      </c>
      <c r="B31" s="247" t="s">
        <v>110</v>
      </c>
      <c r="C31" s="248"/>
      <c r="D31" s="248"/>
      <c r="E31" s="167">
        <f>F31/F32</f>
        <v>1.8786494034018785E-2</v>
      </c>
      <c r="F31" s="158">
        <f>SUM(F26:F30)</f>
        <v>1480</v>
      </c>
      <c r="G31" s="168">
        <f t="shared" ref="G31:L31" si="3">SUM(G26:G30)</f>
        <v>1480</v>
      </c>
      <c r="H31" s="169">
        <f t="shared" si="3"/>
        <v>0</v>
      </c>
      <c r="I31" s="169">
        <f t="shared" si="3"/>
        <v>0</v>
      </c>
      <c r="J31" s="8">
        <f t="shared" si="3"/>
        <v>0</v>
      </c>
      <c r="K31" s="189">
        <f t="shared" si="3"/>
        <v>0</v>
      </c>
      <c r="L31" s="170">
        <f t="shared" si="3"/>
        <v>0</v>
      </c>
    </row>
    <row r="32" spans="1:12" ht="24" customHeight="1" thickBot="1" x14ac:dyDescent="0.3">
      <c r="A32" s="188"/>
      <c r="B32" s="250" t="s">
        <v>81</v>
      </c>
      <c r="C32" s="251"/>
      <c r="D32" s="251"/>
      <c r="E32" s="252"/>
      <c r="F32" s="92">
        <f>F25+F31</f>
        <v>78780</v>
      </c>
      <c r="G32" s="105">
        <f t="shared" ref="G32:L32" si="4">G25+G31</f>
        <v>34580</v>
      </c>
      <c r="H32" s="28">
        <f t="shared" si="4"/>
        <v>44200</v>
      </c>
      <c r="I32" s="107">
        <f t="shared" si="4"/>
        <v>0</v>
      </c>
      <c r="J32" s="66">
        <f t="shared" si="4"/>
        <v>0</v>
      </c>
      <c r="K32" s="190">
        <f t="shared" si="4"/>
        <v>0</v>
      </c>
      <c r="L32" s="66">
        <f t="shared" si="4"/>
        <v>0</v>
      </c>
    </row>
    <row r="33" spans="1:12" ht="29.25" customHeight="1" thickBot="1" x14ac:dyDescent="0.3">
      <c r="A33" s="31"/>
      <c r="B33" s="237" t="s">
        <v>83</v>
      </c>
      <c r="C33" s="238"/>
      <c r="D33" s="239"/>
      <c r="E33" s="93">
        <v>0.08</v>
      </c>
      <c r="F33" s="12">
        <f>E33*F32</f>
        <v>6302.4000000000005</v>
      </c>
      <c r="G33" s="21">
        <f>E33*G32</f>
        <v>2766.4</v>
      </c>
      <c r="H33" s="15">
        <f>E33*H32</f>
        <v>3536</v>
      </c>
      <c r="I33" s="15">
        <f>E33*I32</f>
        <v>0</v>
      </c>
      <c r="J33" s="8"/>
      <c r="K33" s="109">
        <f t="shared" si="0"/>
        <v>4.5474735088646412E-13</v>
      </c>
      <c r="L33" s="8"/>
    </row>
    <row r="34" spans="1:12" ht="16.5" thickBot="1" x14ac:dyDescent="0.3">
      <c r="A34" s="8"/>
      <c r="B34" s="253" t="s">
        <v>63</v>
      </c>
      <c r="C34" s="254"/>
      <c r="D34" s="254"/>
      <c r="E34" s="255"/>
      <c r="F34" s="104">
        <f>F32+F33</f>
        <v>85082.4</v>
      </c>
      <c r="G34" s="106">
        <f t="shared" ref="G34:L34" si="5">G32+G33</f>
        <v>37346.400000000001</v>
      </c>
      <c r="H34" s="63">
        <f t="shared" si="5"/>
        <v>47736</v>
      </c>
      <c r="I34" s="63">
        <f t="shared" si="5"/>
        <v>0</v>
      </c>
      <c r="J34" s="8">
        <f t="shared" si="5"/>
        <v>0</v>
      </c>
      <c r="K34" s="110">
        <f t="shared" si="5"/>
        <v>4.5474735088646412E-13</v>
      </c>
      <c r="L34" s="8">
        <f t="shared" si="5"/>
        <v>0</v>
      </c>
    </row>
    <row r="35" spans="1:12" ht="15.75" thickBot="1" x14ac:dyDescent="0.3">
      <c r="A35" s="114"/>
      <c r="B35" s="113"/>
      <c r="C35" s="113"/>
      <c r="D35" s="113"/>
      <c r="E35" s="113"/>
      <c r="F35" s="113"/>
      <c r="G35" s="113"/>
      <c r="H35" s="113"/>
      <c r="I35" s="103"/>
      <c r="J35" s="8"/>
      <c r="K35" s="91"/>
      <c r="L35" s="8"/>
    </row>
    <row r="36" spans="1:12" ht="19.5" thickBot="1" x14ac:dyDescent="0.3">
      <c r="A36" s="115"/>
      <c r="B36" s="118" t="s">
        <v>64</v>
      </c>
      <c r="C36" s="95" t="s">
        <v>65</v>
      </c>
      <c r="D36" s="98" t="s">
        <v>66</v>
      </c>
      <c r="E36" s="95" t="s">
        <v>67</v>
      </c>
      <c r="F36" s="101" t="s">
        <v>68</v>
      </c>
      <c r="G36" s="95">
        <v>2017</v>
      </c>
      <c r="H36" s="98">
        <v>2018</v>
      </c>
      <c r="I36" s="98">
        <v>2019</v>
      </c>
      <c r="J36" s="8"/>
      <c r="K36" s="102" t="str">
        <f>K5</f>
        <v>Contrôle</v>
      </c>
      <c r="L36" s="8"/>
    </row>
    <row r="37" spans="1:12" x14ac:dyDescent="0.25">
      <c r="A37" s="23">
        <v>74</v>
      </c>
      <c r="B37" s="243" t="s">
        <v>69</v>
      </c>
      <c r="C37" s="243"/>
      <c r="D37" s="62" t="s">
        <v>98</v>
      </c>
      <c r="E37" s="138">
        <f>F37/F45</f>
        <v>0.21156061211537106</v>
      </c>
      <c r="F37" s="134">
        <f>G37+H37+I37</f>
        <v>18000</v>
      </c>
      <c r="G37" s="120">
        <v>10000</v>
      </c>
      <c r="H37" s="26">
        <v>8000</v>
      </c>
      <c r="I37" s="26"/>
      <c r="J37" s="8"/>
      <c r="K37" s="109">
        <f t="shared" ref="K37:K44" si="6">F37-G37-H37-I37</f>
        <v>0</v>
      </c>
      <c r="L37" s="8"/>
    </row>
    <row r="38" spans="1:12" ht="25.5" x14ac:dyDescent="0.25">
      <c r="A38" s="23">
        <v>70</v>
      </c>
      <c r="B38" s="24" t="s">
        <v>125</v>
      </c>
      <c r="C38" s="99" t="s">
        <v>98</v>
      </c>
      <c r="D38" s="67"/>
      <c r="E38" s="139">
        <f>F38/F45</f>
        <v>0.37610775487177078</v>
      </c>
      <c r="F38" s="137">
        <f t="shared" ref="F38:F44" si="7">G38+H38+I38</f>
        <v>32000</v>
      </c>
      <c r="G38" s="121">
        <f>80*200</f>
        <v>16000</v>
      </c>
      <c r="H38" s="25">
        <f>80*200</f>
        <v>16000</v>
      </c>
      <c r="I38" s="25"/>
      <c r="J38" s="8"/>
      <c r="K38" s="89">
        <f t="shared" si="6"/>
        <v>0</v>
      </c>
      <c r="L38" s="8"/>
    </row>
    <row r="39" spans="1:12" ht="25.5" x14ac:dyDescent="0.25">
      <c r="A39" s="23">
        <v>75</v>
      </c>
      <c r="B39" s="24" t="s">
        <v>126</v>
      </c>
      <c r="C39" s="99" t="s">
        <v>98</v>
      </c>
      <c r="D39" s="67"/>
      <c r="E39" s="139">
        <f>F39/F45</f>
        <v>5.876683669871418E-2</v>
      </c>
      <c r="F39" s="137">
        <f t="shared" si="7"/>
        <v>5000</v>
      </c>
      <c r="G39" s="121">
        <v>5000</v>
      </c>
      <c r="H39" s="25"/>
      <c r="I39" s="25"/>
      <c r="J39" s="8"/>
      <c r="K39" s="109">
        <f t="shared" si="6"/>
        <v>0</v>
      </c>
      <c r="L39" s="8"/>
    </row>
    <row r="40" spans="1:12" ht="24" x14ac:dyDescent="0.25">
      <c r="A40" s="23">
        <v>70</v>
      </c>
      <c r="B40" s="153" t="s">
        <v>116</v>
      </c>
      <c r="C40" s="164"/>
      <c r="D40" s="67" t="s">
        <v>98</v>
      </c>
      <c r="E40" s="139">
        <f>F40/F45</f>
        <v>0.10909475564749301</v>
      </c>
      <c r="F40" s="137">
        <f t="shared" si="7"/>
        <v>9282</v>
      </c>
      <c r="G40" s="121">
        <v>3000</v>
      </c>
      <c r="H40" s="25">
        <v>6282</v>
      </c>
      <c r="I40" s="25"/>
      <c r="J40" s="8"/>
      <c r="K40" s="109">
        <f>F40-G40-H40-I40</f>
        <v>0</v>
      </c>
      <c r="L40" s="8"/>
    </row>
    <row r="41" spans="1:12" x14ac:dyDescent="0.25">
      <c r="A41" s="23">
        <v>74</v>
      </c>
      <c r="B41" s="24" t="s">
        <v>100</v>
      </c>
      <c r="C41" s="99"/>
      <c r="D41" s="67" t="s">
        <v>98</v>
      </c>
      <c r="E41" s="139">
        <f>F41/F45</f>
        <v>0.11753367339742836</v>
      </c>
      <c r="F41" s="137">
        <f t="shared" si="7"/>
        <v>10000</v>
      </c>
      <c r="G41" s="121">
        <v>10000</v>
      </c>
      <c r="H41" s="25"/>
      <c r="I41" s="25"/>
      <c r="J41" s="8"/>
      <c r="K41" s="109">
        <f t="shared" si="6"/>
        <v>0</v>
      </c>
      <c r="L41" s="8"/>
    </row>
    <row r="42" spans="1:12" x14ac:dyDescent="0.25">
      <c r="A42" s="23">
        <v>74</v>
      </c>
      <c r="B42" s="24" t="s">
        <v>101</v>
      </c>
      <c r="C42" s="99" t="s">
        <v>98</v>
      </c>
      <c r="D42" s="67"/>
      <c r="E42" s="139">
        <f>F42/F45</f>
        <v>9.4026938717942696E-2</v>
      </c>
      <c r="F42" s="137">
        <f t="shared" si="7"/>
        <v>8000</v>
      </c>
      <c r="G42" s="121"/>
      <c r="H42" s="25">
        <v>8000</v>
      </c>
      <c r="I42" s="25"/>
      <c r="J42" s="8"/>
      <c r="K42" s="109">
        <f t="shared" si="6"/>
        <v>0</v>
      </c>
      <c r="L42" s="8"/>
    </row>
    <row r="43" spans="1:12" x14ac:dyDescent="0.25">
      <c r="A43" s="23">
        <v>74</v>
      </c>
      <c r="B43" s="24" t="s">
        <v>134</v>
      </c>
      <c r="C43" s="99"/>
      <c r="D43" s="67" t="s">
        <v>98</v>
      </c>
      <c r="E43" s="139">
        <f>F43/F45</f>
        <v>1.4104040807691403E-2</v>
      </c>
      <c r="F43" s="137">
        <f t="shared" si="7"/>
        <v>1200</v>
      </c>
      <c r="G43" s="121">
        <v>1200</v>
      </c>
      <c r="H43" s="25"/>
      <c r="I43" s="25"/>
      <c r="J43" s="8"/>
      <c r="K43" s="109">
        <f t="shared" si="6"/>
        <v>0</v>
      </c>
      <c r="L43" s="8"/>
    </row>
    <row r="44" spans="1:12" ht="23.25" customHeight="1" thickBot="1" x14ac:dyDescent="0.3">
      <c r="A44" s="23">
        <v>75</v>
      </c>
      <c r="B44" s="13" t="s">
        <v>99</v>
      </c>
      <c r="C44" s="97" t="s">
        <v>98</v>
      </c>
      <c r="D44" s="96"/>
      <c r="E44" s="140">
        <f>F44/F45</f>
        <v>1.8805387743588538E-2</v>
      </c>
      <c r="F44" s="135">
        <f t="shared" si="7"/>
        <v>1600</v>
      </c>
      <c r="G44" s="122">
        <v>800</v>
      </c>
      <c r="H44" s="123">
        <v>800</v>
      </c>
      <c r="I44" s="124"/>
      <c r="J44" s="8"/>
      <c r="K44" s="89">
        <f t="shared" si="6"/>
        <v>0</v>
      </c>
      <c r="L44" s="8"/>
    </row>
    <row r="45" spans="1:12" ht="19.5" thickBot="1" x14ac:dyDescent="0.3">
      <c r="A45" s="111"/>
      <c r="B45" s="249" t="s">
        <v>71</v>
      </c>
      <c r="C45" s="249"/>
      <c r="D45" s="249"/>
      <c r="E45" s="119">
        <v>1</v>
      </c>
      <c r="F45" s="94">
        <f>G45+H45+I45</f>
        <v>85082</v>
      </c>
      <c r="G45" s="79">
        <f>SUM(G37:G44)</f>
        <v>46000</v>
      </c>
      <c r="H45" s="58">
        <f>SUM(H37:H44)</f>
        <v>39082</v>
      </c>
      <c r="I45" s="65">
        <f>SUM(I37:I44)</f>
        <v>0</v>
      </c>
      <c r="J45" s="8"/>
      <c r="K45" s="110">
        <f>F45-G45-H45-I45</f>
        <v>0</v>
      </c>
      <c r="L45" s="8"/>
    </row>
    <row r="46" spans="1:12" ht="9.75" customHeight="1" thickTop="1" x14ac:dyDescent="0.25">
      <c r="A46" s="115"/>
      <c r="B46" s="141"/>
      <c r="C46" s="141"/>
      <c r="D46" s="141"/>
      <c r="E46" s="142"/>
      <c r="F46" s="143"/>
      <c r="G46" s="143"/>
      <c r="H46" s="143"/>
      <c r="I46" s="143"/>
      <c r="J46" s="8"/>
      <c r="K46" s="144"/>
      <c r="L46" s="8"/>
    </row>
    <row r="47" spans="1:12" ht="18.75" customHeight="1" x14ac:dyDescent="0.25">
      <c r="A47" s="8"/>
      <c r="B47" s="8"/>
      <c r="C47" s="8"/>
      <c r="D47" s="8"/>
      <c r="E47" s="187" t="s">
        <v>127</v>
      </c>
      <c r="F47" s="186">
        <f>F45-F34</f>
        <v>-0.39999999999417923</v>
      </c>
      <c r="G47" s="186">
        <f t="shared" ref="G47:I47" si="8">G45-G34</f>
        <v>8653.5999999999985</v>
      </c>
      <c r="H47" s="186">
        <f t="shared" si="8"/>
        <v>-8654</v>
      </c>
      <c r="I47" s="186">
        <f t="shared" si="8"/>
        <v>0</v>
      </c>
      <c r="J47" s="8"/>
      <c r="K47" s="8"/>
      <c r="L47" s="8"/>
    </row>
    <row r="48" spans="1:12" ht="18.75" customHeight="1" x14ac:dyDescent="0.25">
      <c r="A48" s="8"/>
      <c r="B48" s="8"/>
      <c r="C48" s="8"/>
      <c r="D48" s="8"/>
      <c r="E48" s="145"/>
      <c r="F48" s="146"/>
      <c r="G48" s="146"/>
      <c r="H48" s="146"/>
      <c r="I48" s="146"/>
      <c r="J48" s="8"/>
      <c r="K48" s="8"/>
      <c r="L48" s="8"/>
    </row>
    <row r="49" spans="1:13" x14ac:dyDescent="0.25">
      <c r="A49" s="66" t="s">
        <v>72</v>
      </c>
      <c r="B49" s="8"/>
      <c r="C49" s="8"/>
      <c r="D49" s="8"/>
      <c r="E49" s="8"/>
      <c r="F49" s="8"/>
      <c r="G49" s="8"/>
      <c r="H49" s="8"/>
      <c r="I49" s="8"/>
      <c r="J49" s="8"/>
      <c r="K49" s="8"/>
      <c r="L49" s="8"/>
      <c r="M49" s="8"/>
    </row>
    <row r="50" spans="1:13" x14ac:dyDescent="0.25">
      <c r="A50" s="8" t="s">
        <v>84</v>
      </c>
      <c r="B50" s="8"/>
      <c r="C50" s="8"/>
      <c r="D50" s="8"/>
      <c r="E50" s="8"/>
      <c r="F50" s="8"/>
      <c r="G50" s="8"/>
      <c r="H50" s="8"/>
      <c r="I50" s="8"/>
      <c r="J50" s="8"/>
      <c r="K50" s="8"/>
      <c r="L50" s="8"/>
      <c r="M50" s="8"/>
    </row>
    <row r="51" spans="1:13" x14ac:dyDescent="0.25">
      <c r="A51" s="8" t="s">
        <v>119</v>
      </c>
      <c r="B51" s="8"/>
      <c r="C51" s="8"/>
      <c r="D51" s="8"/>
      <c r="E51" s="8"/>
      <c r="F51" s="8"/>
      <c r="G51" s="8"/>
      <c r="H51" s="8"/>
      <c r="I51" s="8"/>
      <c r="J51" s="8"/>
      <c r="K51" s="8"/>
      <c r="L51" s="8"/>
      <c r="M51" s="8"/>
    </row>
    <row r="52" spans="1:13" x14ac:dyDescent="0.25">
      <c r="A52" s="8" t="s">
        <v>73</v>
      </c>
      <c r="B52" s="8"/>
      <c r="C52" s="8"/>
      <c r="D52" s="8"/>
      <c r="E52" s="8"/>
      <c r="F52" s="8"/>
      <c r="G52" s="8"/>
      <c r="H52" s="8"/>
      <c r="I52" s="8"/>
      <c r="J52" s="8"/>
      <c r="K52" s="8"/>
      <c r="L52" s="8"/>
      <c r="M52" s="8"/>
    </row>
    <row r="53" spans="1:13" x14ac:dyDescent="0.25">
      <c r="A53" s="8" t="s">
        <v>82</v>
      </c>
      <c r="B53" s="8"/>
      <c r="C53" s="8"/>
      <c r="D53" s="8"/>
      <c r="E53" s="8"/>
      <c r="F53" s="8"/>
      <c r="G53" s="8"/>
      <c r="H53" s="8"/>
      <c r="I53" s="8"/>
      <c r="J53" s="8"/>
      <c r="K53" s="8"/>
      <c r="L53" s="8"/>
      <c r="M53" s="8"/>
    </row>
    <row r="54" spans="1:13" x14ac:dyDescent="0.25">
      <c r="A54" s="8" t="s">
        <v>118</v>
      </c>
      <c r="B54" s="8"/>
      <c r="C54" s="8"/>
      <c r="D54" s="8"/>
      <c r="E54" s="8"/>
      <c r="F54" s="8"/>
      <c r="G54" s="8"/>
      <c r="H54" s="8"/>
      <c r="I54" s="8"/>
      <c r="J54" s="8"/>
      <c r="K54" s="8"/>
      <c r="L54" s="8"/>
      <c r="M54" s="8"/>
    </row>
    <row r="55" spans="1:13" x14ac:dyDescent="0.25">
      <c r="A55" s="8"/>
      <c r="B55" s="8"/>
      <c r="C55" s="8"/>
      <c r="D55" s="8"/>
      <c r="E55" s="8"/>
      <c r="F55" s="8"/>
      <c r="G55" s="8"/>
      <c r="H55" s="8"/>
      <c r="I55" s="8"/>
      <c r="J55" s="8"/>
      <c r="K55" s="8"/>
      <c r="L55" s="8"/>
      <c r="M55" s="8"/>
    </row>
  </sheetData>
  <mergeCells count="9">
    <mergeCell ref="B37:C37"/>
    <mergeCell ref="B45:D45"/>
    <mergeCell ref="D2:I2"/>
    <mergeCell ref="D3:I3"/>
    <mergeCell ref="B32:E32"/>
    <mergeCell ref="B33:D33"/>
    <mergeCell ref="B34:E34"/>
    <mergeCell ref="B25:D25"/>
    <mergeCell ref="B31:D31"/>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Budget de l'organisme</vt:lpstr>
      <vt:lpstr>Budget du projet</vt:lpstr>
      <vt:lpstr>Exemple de budget du projet</vt:lpstr>
    </vt:vector>
  </TitlesOfParts>
  <Company>Fondation de France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Fichier Budget du dossier de demande de subvention</dc:title>
  <dc:creator>Fondation de France</dc:creator>
  <cp:lastModifiedBy>Agnès ZIMA</cp:lastModifiedBy>
  <cp:lastPrinted>2014-12-11T16:22:32Z</cp:lastPrinted>
  <dcterms:created xsi:type="dcterms:W3CDTF">2013-12-03T00:07:07Z</dcterms:created>
  <dcterms:modified xsi:type="dcterms:W3CDTF">2017-07-08T19:11:08Z</dcterms:modified>
</cp:coreProperties>
</file>